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User-Desktop-Favorites\"/>
    </mc:Choice>
  </mc:AlternateContent>
  <bookViews>
    <workbookView xWindow="0" yWindow="0" windowWidth="14265" windowHeight="10170"/>
  </bookViews>
  <sheets>
    <sheet name="Calculator" sheetId="14" r:id="rId1"/>
    <sheet name="Printable Summary"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2" l="1"/>
  <c r="F2" i="2" l="1"/>
  <c r="F1" i="2"/>
  <c r="H58" i="14"/>
  <c r="H56" i="14"/>
  <c r="G55" i="14"/>
  <c r="H46" i="14"/>
  <c r="G43" i="14"/>
  <c r="H43" i="14" s="1"/>
  <c r="H41" i="14"/>
  <c r="H42" i="14" s="1"/>
  <c r="G32" i="14"/>
  <c r="H21" i="14"/>
  <c r="G20" i="14"/>
  <c r="G16" i="14"/>
  <c r="G41" i="14" s="1"/>
  <c r="G42" i="14" s="1"/>
  <c r="I14" i="14"/>
  <c r="H12" i="14"/>
  <c r="G12" i="14"/>
  <c r="G7" i="14"/>
  <c r="G58" i="14" s="1"/>
  <c r="G6" i="14"/>
  <c r="G56" i="14" s="1"/>
  <c r="H5" i="14"/>
  <c r="H55" i="14" s="1"/>
  <c r="G44" i="14" l="1"/>
  <c r="H44" i="14" s="1"/>
  <c r="H45" i="14" s="1"/>
  <c r="H47" i="14" s="1"/>
  <c r="H59" i="14" s="1"/>
  <c r="H57" i="14"/>
  <c r="G21" i="14"/>
  <c r="G46" i="14"/>
  <c r="G57" i="14"/>
  <c r="H20" i="14"/>
  <c r="H32" i="14"/>
  <c r="H22" i="14" l="1"/>
  <c r="H28" i="14" s="1"/>
  <c r="H23" i="14"/>
  <c r="H29" i="14" s="1"/>
  <c r="G45" i="14"/>
  <c r="G47" i="14" s="1"/>
  <c r="G59" i="14" s="1"/>
  <c r="G22" i="14" l="1"/>
  <c r="G28" i="14" s="1"/>
  <c r="G23" i="14"/>
  <c r="G29" i="14" s="1"/>
  <c r="H24" i="14"/>
  <c r="H25" i="14" s="1"/>
  <c r="H33" i="14" s="1"/>
  <c r="H27" i="14"/>
  <c r="G24" i="14" l="1"/>
  <c r="G25" i="14" s="1"/>
  <c r="G33" i="14" s="1"/>
  <c r="G27" i="14"/>
  <c r="L7" i="2" l="1"/>
  <c r="K9" i="2"/>
  <c r="K8" i="2"/>
  <c r="F15" i="2"/>
  <c r="E15" i="2"/>
  <c r="B11" i="2"/>
  <c r="B10" i="2"/>
  <c r="F7" i="2"/>
  <c r="F23" i="2" s="1"/>
  <c r="E7" i="2"/>
  <c r="E23" i="2" s="1"/>
  <c r="B6" i="2"/>
  <c r="B7" i="2" s="1"/>
  <c r="N19" i="2"/>
  <c r="M19" i="2"/>
  <c r="N15" i="2"/>
  <c r="M15" i="2"/>
  <c r="N14" i="2"/>
  <c r="M14" i="2"/>
  <c r="N13" i="2"/>
  <c r="M13" i="2"/>
  <c r="M8" i="2"/>
  <c r="L8" i="2"/>
  <c r="K7" i="2" l="1"/>
  <c r="M16" i="2" l="1"/>
  <c r="M18" i="2"/>
  <c r="M20" i="2" l="1"/>
  <c r="N16" i="2"/>
  <c r="E8" i="2" l="1"/>
  <c r="E9" i="2"/>
  <c r="N18" i="2"/>
  <c r="E19" i="2" l="1"/>
  <c r="E20" i="2"/>
  <c r="E10" i="2"/>
  <c r="N20" i="2"/>
  <c r="E14" i="2" l="1"/>
  <c r="E16" i="2" s="1"/>
  <c r="E24" i="2" s="1"/>
  <c r="E18" i="2"/>
  <c r="F9" i="2"/>
  <c r="F8" i="2"/>
  <c r="F19" i="2" l="1"/>
  <c r="F20" i="2"/>
  <c r="F10" i="2"/>
  <c r="F18" i="2" l="1"/>
  <c r="F14" i="2"/>
  <c r="F16" i="2" s="1"/>
  <c r="F24" i="2" s="1"/>
</calcChain>
</file>

<file path=xl/sharedStrings.xml><?xml version="1.0" encoding="utf-8"?>
<sst xmlns="http://schemas.openxmlformats.org/spreadsheetml/2006/main" count="144" uniqueCount="99">
  <si>
    <t>Yearly</t>
  </si>
  <si>
    <t>Monthly</t>
  </si>
  <si>
    <t>High-5</t>
  </si>
  <si>
    <t>Age</t>
  </si>
  <si>
    <t>Service</t>
  </si>
  <si>
    <t>Reemployment</t>
  </si>
  <si>
    <t>Total Income</t>
  </si>
  <si>
    <t xml:space="preserve"> </t>
  </si>
  <si>
    <t>Base Benefit</t>
  </si>
  <si>
    <t>Adjusted Benefit</t>
  </si>
  <si>
    <t>HF1234/SF1959 Offset Estimates</t>
  </si>
  <si>
    <t>Date</t>
  </si>
  <si>
    <t>Estimated Amounts of</t>
  </si>
  <si>
    <t>Offset #1</t>
  </si>
  <si>
    <t>Offset #2</t>
  </si>
  <si>
    <t>Total Gross Income</t>
  </si>
  <si>
    <t>Member</t>
  </si>
  <si>
    <t>Benefit Amount &amp; Reemployment:</t>
  </si>
  <si>
    <t>Annually</t>
  </si>
  <si>
    <t>Notes</t>
  </si>
  <si>
    <t>No offsets apply if reemployment earnings are $0.</t>
  </si>
  <si>
    <t>If you are over age 55, no offsets apply.</t>
  </si>
  <si>
    <t>Years</t>
  </si>
  <si>
    <t>Months</t>
  </si>
  <si>
    <t>Results</t>
  </si>
  <si>
    <t>Impact of Offsets:</t>
  </si>
  <si>
    <t xml:space="preserve">   (C)  Offset #1</t>
  </si>
  <si>
    <t xml:space="preserve">   (D)  Offset #2</t>
  </si>
  <si>
    <t>This rate is set in statute and may change.</t>
  </si>
  <si>
    <t>Offset #1 Amount: Lesser of (F) or (G)</t>
  </si>
  <si>
    <t>Offset #2 applies if disability benefit plus reemployment earnings exceeds the current base pay for a person in the position the member was in at time of disability.  It is possible for both Offset #1 and Offset #2 to apply.  The PERA disability benefit may not be less than $0.</t>
  </si>
  <si>
    <t>Offset #2 Amount: (C ) - (D), but not more than (A) - Offset #1</t>
  </si>
  <si>
    <t>Page 1 of 2</t>
  </si>
  <si>
    <t>Page 2 of 2</t>
  </si>
  <si>
    <t>Offset #1 Calculation</t>
  </si>
  <si>
    <t>Notes:</t>
  </si>
  <si>
    <t>1. Contribution rate is set in statute and may change</t>
  </si>
  <si>
    <t>2. "Benefit service" may not be less than zero</t>
  </si>
  <si>
    <t>3. This can not be less than (D)</t>
  </si>
  <si>
    <t>4. This can not be more than (C )</t>
  </si>
  <si>
    <t>Formula</t>
  </si>
  <si>
    <t>Decimals</t>
  </si>
  <si>
    <t>Give your best estimate.  PERA will determine this annually by contacting your former employer.</t>
  </si>
  <si>
    <r>
      <t xml:space="preserve">    Approximately how much does someone </t>
    </r>
    <r>
      <rPr>
        <u/>
        <sz val="11"/>
        <color theme="1"/>
        <rFont val="Calibri"/>
        <family val="2"/>
        <scheme val="minor"/>
      </rPr>
      <t>currently</t>
    </r>
    <r>
      <rPr>
        <sz val="11"/>
        <color theme="1"/>
        <rFont val="Calibri"/>
        <family val="2"/>
        <scheme val="minor"/>
      </rPr>
      <t xml:space="preserve"> earn in the</t>
    </r>
  </si>
  <si>
    <t>Your Disability Benefit &amp; Offset Estimates</t>
  </si>
  <si>
    <t>Your Base Disability Benefit</t>
  </si>
  <si>
    <t>Your Adjusted Monthly Disability Benefit</t>
  </si>
  <si>
    <t>Current Base Pay</t>
  </si>
  <si>
    <t>These estimates are based on your public benefit data and information provided by you. If a "current base pay" was not provided, we use a default of $100,000.</t>
  </si>
  <si>
    <t>Percentage of Current Disability Benefit Retained After Offset</t>
  </si>
  <si>
    <t>Reduction in benefit from Offset #1 (Offset #1 / benefit)</t>
  </si>
  <si>
    <t>Reduction in benefit from Offset #2 (exceeding salary of similar position)</t>
  </si>
  <si>
    <t>Total Gross Income Comparison</t>
  </si>
  <si>
    <t>Base benefit (no reemployment)</t>
  </si>
  <si>
    <t>Reduced benefit + reemployment</t>
  </si>
  <si>
    <t>Important Information about the Proposed Offsets</t>
  </si>
  <si>
    <t>Offset #1 applies prospectively and only until the member reaches age 55.  If they have no earnings any particular year, there is no offset. Offset #1 may not exceed 50% of reemployment earnings.</t>
  </si>
  <si>
    <t xml:space="preserve">Worker's compensation is no longer an offset with the proposed Bill. </t>
  </si>
  <si>
    <t>Information at Disability Benefit Begin Date</t>
  </si>
  <si>
    <t xml:space="preserve">   (A)  Current active member contribution rate</t>
  </si>
  <si>
    <t xml:space="preserve">   (B)  High-5 (average salary) at disability</t>
  </si>
  <si>
    <t xml:space="preserve">   (C)  Maximum contribution rate  (A) x (B)</t>
  </si>
  <si>
    <t xml:space="preserve">   (D)  Benefit service - contribution service gap (20 - service at disability)</t>
  </si>
  <si>
    <t xml:space="preserve">   (E)  Contribution period (age 55 - age at disability)</t>
  </si>
  <si>
    <t xml:space="preserve">   (F)  Preliminary Offset #1 result (C ) x (D) / (E )</t>
  </si>
  <si>
    <t xml:space="preserve">   (G) 50% of reemployment earnings</t>
  </si>
  <si>
    <t xml:space="preserve">PERA calculates age and service in decimal format, to the fifth decimal place. </t>
  </si>
  <si>
    <t>Member Information</t>
  </si>
  <si>
    <t xml:space="preserve">    What is your current monthly duty disability benefit?</t>
  </si>
  <si>
    <t xml:space="preserve">    What is your estimated annual reemployment earnings?</t>
  </si>
  <si>
    <t xml:space="preserve">    position you had at the time of your disability?</t>
  </si>
  <si>
    <t>Information at Disability Benefit Begin Date:</t>
  </si>
  <si>
    <t xml:space="preserve">    What is your date of birth?</t>
  </si>
  <si>
    <t xml:space="preserve">    What was your disability benefit effective date?</t>
  </si>
  <si>
    <t xml:space="preserve">    Your age at disability was:</t>
  </si>
  <si>
    <t xml:space="preserve">    What was your service credit when you started your benefit?</t>
  </si>
  <si>
    <t>If your service is over 20 years, Offset #1 does not apply.</t>
  </si>
  <si>
    <t xml:space="preserve">    What was your high-5 (average salary) used to calculate your benefit?</t>
  </si>
  <si>
    <t xml:space="preserve">   (A)  Current disability benefit</t>
  </si>
  <si>
    <t xml:space="preserve">   (B)  Reemployment earnings</t>
  </si>
  <si>
    <t>Offsets apply prospectively and only until you reach age 55.  If you have no earnings any particular year, there is no offset.</t>
  </si>
  <si>
    <t>Total gross income: disability benefit + reemployment earnings</t>
  </si>
  <si>
    <t>Reduction in benefit from Offset #1 (Offset #1 / disability benefit)</t>
  </si>
  <si>
    <t>Below are the calculation methods for the offsets</t>
  </si>
  <si>
    <t>Calculation of Offset #1</t>
  </si>
  <si>
    <t>This may not be less than zero.</t>
  </si>
  <si>
    <t>This can not be less than (D).</t>
  </si>
  <si>
    <t>This can not be more than (C ).</t>
  </si>
  <si>
    <t>Calculation of Offset #2</t>
  </si>
  <si>
    <t xml:space="preserve">   (C)  Disability benefit plus reemployment earnings (A) + (B)</t>
  </si>
  <si>
    <t xml:space="preserve">   (D)  Estimated current pay for someone in your position at disability</t>
  </si>
  <si>
    <t>Net disability benefit after offsets</t>
  </si>
  <si>
    <t>Offset #2 applies if the disability benefit plus reemployment earnings exceed the current base salary for a similar position the member was working in at time of disability.  It is possible for both Offset #1 and Offset #2 to apply.  The PERA disability benefit may not be less than $0.</t>
  </si>
  <si>
    <t xml:space="preserve">     Tier 1 Reduction: $1 for every $2 when benefit + reemployment exceeds 100% to 125% of salary in a current similar position. </t>
  </si>
  <si>
    <t xml:space="preserve">     Tier 2 Reduction: $1 for $1 reduction after benefit + reemployment exceeds 125% of salary in a current similar position.</t>
  </si>
  <si>
    <t xml:space="preserve">HF1234/SF1959 modified the offset process for PERA disability reemployment earnings.  
Duty Disability Recipients Only: Offset #1 of the calculator is accurate for duty disability recipients, not regular disability recipients. 
The proposed offets reflect the Bill provisions as passed through the House of Representatives on May 1, 2023.  The provisions may be subject to change. </t>
  </si>
  <si>
    <t>Offset #1 applies only if you have less service than the minimum benefit you are receiving. Offset #1 of the calculator is accurate for duty disability recipients, not regular disability recipients. The offset is based on the current member contribution rate (11.8%), your average salary at disability, the number of years you contributed less than 20, and the period from disability to age 55.</t>
  </si>
  <si>
    <t>Offset #1 applies only if you have less service than the minimum benefit you are receiving. Offset #1 of the calculator is accurate for duty disability recipients, not regular disability recipients. The offset is based on years contributed less than 20, divided by their contribution period from disability to age 55</t>
  </si>
  <si>
    <r>
      <t>Disclaimer:</t>
    </r>
    <r>
      <rPr>
        <sz val="10"/>
        <color theme="1"/>
        <rFont val="Calibri"/>
        <family val="2"/>
        <scheme val="minor"/>
      </rPr>
      <t xml:space="preserve"> The offset estimates provided in this document are valid as of the date of this document. The proposed offsets reflect the provisions of the Bill as passed through the Legislative Commission on Pensions and Retirement (LCPR) on March 20, 2023. 
</t>
    </r>
    <r>
      <rPr>
        <b/>
        <sz val="10"/>
        <color theme="1"/>
        <rFont val="Calibri"/>
        <family val="2"/>
        <scheme val="minor"/>
      </rPr>
      <t xml:space="preserve">Note: </t>
    </r>
    <r>
      <rPr>
        <sz val="10"/>
        <color theme="1"/>
        <rFont val="Calibri"/>
        <family val="2"/>
        <scheme val="minor"/>
      </rPr>
      <t>These calculations are specific to you as a duty disability recipient. Regular disability recipients are also subject to these offsets, however offset 1 is not accurate for regular disability recipients. Reemployment salary and the current salary of a similar position are estimates provided by you. These calculations do not take into consideration any offsets (e.g. worker's comp, reemployment offsets) currently in place, but only how the proposed legislation would impact your base PERA disability benefit.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</si>
</sst>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0.00000"/>
    <numFmt numFmtId="166" formatCode="&quot;$&quot;#,##0"/>
    <numFmt numFmtId="167" formatCode="_(&quot;$&quot;* #,##0_);_(&quot;$&quot;* \(#,##0\);_(&quot;$&quot;* &quot;-&quot;??_);_(@_)"/>
    <numFmt numFmtId="168" formatCode="0.0%"/>
    <numFmt numFmtId="169" formatCode="_(* #,##0.00000_);_(* \(#,##0.0000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11"/>
      <color rgb="FFC00000"/>
      <name val="Calibri"/>
      <family val="2"/>
      <scheme val="minor"/>
    </font>
    <font>
      <b/>
      <sz val="12"/>
      <color theme="1"/>
      <name val="Calibri"/>
      <family val="2"/>
      <scheme val="minor"/>
    </font>
    <font>
      <b/>
      <sz val="11"/>
      <color theme="0"/>
      <name val="Calibri"/>
      <family val="2"/>
      <scheme val="minor"/>
    </font>
    <font>
      <b/>
      <sz val="12"/>
      <color theme="0"/>
      <name val="Calibri"/>
      <family val="2"/>
      <scheme val="minor"/>
    </font>
    <font>
      <u/>
      <sz val="11"/>
      <color theme="1"/>
      <name val="Calibri"/>
      <family val="2"/>
      <scheme val="minor"/>
    </font>
    <font>
      <b/>
      <sz val="16"/>
      <color theme="0"/>
      <name val="Calibri"/>
      <family val="2"/>
      <scheme val="minor"/>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716E"/>
        <bgColor indexed="64"/>
      </patternFill>
    </fill>
    <fill>
      <patternFill patternType="solid">
        <fgColor rgb="FF98D4C2"/>
        <bgColor indexed="64"/>
      </patternFill>
    </fill>
    <fill>
      <patternFill patternType="solid">
        <fgColor rgb="FFDFF1EB"/>
        <bgColor indexed="64"/>
      </patternFill>
    </fill>
    <fill>
      <patternFill patternType="solid">
        <fgColor rgb="FFFFEEB7"/>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35">
    <xf numFmtId="0" fontId="0" fillId="0" borderId="0" xfId="0"/>
    <xf numFmtId="0" fontId="0" fillId="0" borderId="1" xfId="0" applyBorder="1"/>
    <xf numFmtId="0" fontId="0" fillId="0" borderId="1" xfId="0" applyBorder="1" applyAlignment="1">
      <alignment horizontal="center" vertical="center"/>
    </xf>
    <xf numFmtId="0" fontId="0" fillId="0" borderId="1" xfId="0" applyNumberFormat="1" applyBorder="1" applyAlignment="1"/>
    <xf numFmtId="0" fontId="0" fillId="0" borderId="1" xfId="0" applyBorder="1" applyAlignment="1">
      <alignment horizontal="center" vertical="top"/>
    </xf>
    <xf numFmtId="164" fontId="0" fillId="0" borderId="1" xfId="0" applyNumberFormat="1" applyBorder="1" applyAlignment="1">
      <alignment horizontal="center" vertical="top"/>
    </xf>
    <xf numFmtId="0" fontId="0" fillId="0" borderId="4" xfId="0" applyNumberFormat="1" applyBorder="1" applyAlignment="1"/>
    <xf numFmtId="0" fontId="0" fillId="0" borderId="4" xfId="0" applyBorder="1"/>
    <xf numFmtId="166" fontId="0" fillId="0" borderId="1" xfId="0" applyNumberFormat="1" applyBorder="1"/>
    <xf numFmtId="0" fontId="0" fillId="2" borderId="0" xfId="0" applyFill="1"/>
    <xf numFmtId="166" fontId="0" fillId="0" borderId="4" xfId="0" applyNumberFormat="1" applyBorder="1"/>
    <xf numFmtId="0" fontId="0" fillId="2" borderId="0" xfId="0" applyFill="1" applyBorder="1"/>
    <xf numFmtId="9" fontId="0" fillId="2" borderId="1" xfId="2" applyNumberFormat="1" applyFont="1" applyFill="1" applyBorder="1"/>
    <xf numFmtId="0" fontId="0" fillId="2" borderId="6" xfId="0" applyFill="1" applyBorder="1" applyAlignment="1"/>
    <xf numFmtId="14" fontId="0" fillId="2" borderId="0" xfId="0" applyNumberFormat="1" applyFill="1" applyBorder="1"/>
    <xf numFmtId="166" fontId="0" fillId="0" borderId="9" xfId="0" applyNumberFormat="1" applyBorder="1"/>
    <xf numFmtId="166" fontId="0" fillId="0" borderId="31" xfId="0" applyNumberFormat="1" applyBorder="1"/>
    <xf numFmtId="166" fontId="0" fillId="0" borderId="11" xfId="0" applyNumberFormat="1" applyBorder="1"/>
    <xf numFmtId="164" fontId="2" fillId="2" borderId="0" xfId="0" applyNumberFormat="1" applyFont="1" applyFill="1" applyBorder="1" applyAlignment="1">
      <alignment vertical="top"/>
    </xf>
    <xf numFmtId="0" fontId="0" fillId="2" borderId="0" xfId="0" applyFill="1" applyAlignment="1"/>
    <xf numFmtId="164" fontId="0" fillId="0" borderId="37" xfId="0" applyNumberFormat="1" applyBorder="1" applyAlignment="1">
      <alignment horizontal="left"/>
    </xf>
    <xf numFmtId="0" fontId="8" fillId="0" borderId="1" xfId="0" applyNumberFormat="1" applyFont="1" applyBorder="1" applyAlignment="1">
      <alignment horizontal="center" vertical="center"/>
    </xf>
    <xf numFmtId="164" fontId="0" fillId="2" borderId="0" xfId="0" applyNumberFormat="1" applyFill="1" applyBorder="1" applyAlignment="1"/>
    <xf numFmtId="164" fontId="6" fillId="2" borderId="0" xfId="0" applyNumberFormat="1" applyFont="1" applyFill="1" applyBorder="1" applyAlignment="1">
      <alignment vertical="center" wrapText="1"/>
    </xf>
    <xf numFmtId="0" fontId="0" fillId="2" borderId="22" xfId="0" applyFill="1" applyBorder="1"/>
    <xf numFmtId="0" fontId="0" fillId="2" borderId="23" xfId="0" applyFill="1" applyBorder="1"/>
    <xf numFmtId="0" fontId="0" fillId="0" borderId="0" xfId="0" applyFill="1" applyBorder="1"/>
    <xf numFmtId="0" fontId="0" fillId="0" borderId="8" xfId="0" applyBorder="1"/>
    <xf numFmtId="0" fontId="0" fillId="0" borderId="9" xfId="0" applyBorder="1" applyAlignment="1">
      <alignment horizontal="center" vertical="center"/>
    </xf>
    <xf numFmtId="1" fontId="0" fillId="0" borderId="9" xfId="0" applyNumberFormat="1" applyBorder="1" applyAlignment="1">
      <alignment horizontal="center" vertical="center"/>
    </xf>
    <xf numFmtId="0" fontId="0" fillId="0" borderId="10" xfId="0" applyBorder="1"/>
    <xf numFmtId="0" fontId="0" fillId="2" borderId="2" xfId="0" applyFill="1" applyBorder="1" applyAlignment="1">
      <alignment horizontal="center"/>
    </xf>
    <xf numFmtId="0" fontId="0" fillId="2" borderId="9" xfId="0" applyFill="1" applyBorder="1" applyAlignment="1">
      <alignment horizontal="center"/>
    </xf>
    <xf numFmtId="0" fontId="0" fillId="2" borderId="2" xfId="0" applyNumberFormat="1" applyFont="1" applyFill="1" applyBorder="1" applyAlignment="1">
      <alignment horizontal="center" vertical="center"/>
    </xf>
    <xf numFmtId="1" fontId="0" fillId="0" borderId="2" xfId="0" applyNumberFormat="1" applyFont="1" applyBorder="1" applyAlignment="1">
      <alignment horizontal="center" vertical="center"/>
    </xf>
    <xf numFmtId="0" fontId="0" fillId="2" borderId="7" xfId="0" applyFill="1" applyBorder="1" applyAlignment="1"/>
    <xf numFmtId="0" fontId="0" fillId="2" borderId="14" xfId="0" applyFill="1" applyBorder="1" applyAlignment="1">
      <alignment horizontal="center"/>
    </xf>
    <xf numFmtId="166" fontId="0" fillId="0" borderId="11" xfId="1" applyNumberFormat="1" applyFont="1" applyBorder="1" applyAlignment="1">
      <alignment horizontal="right"/>
    </xf>
    <xf numFmtId="165" fontId="0" fillId="0" borderId="9" xfId="0" applyNumberFormat="1" applyBorder="1" applyAlignment="1">
      <alignment horizontal="right"/>
    </xf>
    <xf numFmtId="166" fontId="0" fillId="0" borderId="1" xfId="0" applyNumberFormat="1" applyBorder="1" applyAlignment="1">
      <alignment vertical="center"/>
    </xf>
    <xf numFmtId="168" fontId="0" fillId="0" borderId="1" xfId="2" applyNumberFormat="1" applyFont="1" applyBorder="1" applyAlignment="1">
      <alignment vertical="center"/>
    </xf>
    <xf numFmtId="164" fontId="0" fillId="0" borderId="18" xfId="0" applyNumberFormat="1" applyBorder="1" applyAlignment="1">
      <alignment horizontal="left"/>
    </xf>
    <xf numFmtId="0" fontId="0" fillId="8" borderId="5" xfId="0" applyFill="1" applyBorder="1"/>
    <xf numFmtId="166" fontId="0" fillId="8" borderId="5" xfId="0" applyNumberFormat="1" applyFill="1" applyBorder="1"/>
    <xf numFmtId="0" fontId="2" fillId="8" borderId="5" xfId="0" applyNumberFormat="1" applyFont="1" applyFill="1" applyBorder="1" applyAlignment="1"/>
    <xf numFmtId="166" fontId="2" fillId="8" borderId="5" xfId="0" applyNumberFormat="1" applyFont="1" applyFill="1" applyBorder="1"/>
    <xf numFmtId="9" fontId="2" fillId="6" borderId="1" xfId="2" applyFont="1" applyFill="1" applyBorder="1"/>
    <xf numFmtId="164" fontId="2" fillId="6" borderId="35" xfId="0" applyNumberFormat="1" applyFont="1" applyFill="1" applyBorder="1" applyAlignment="1">
      <alignment horizontal="center"/>
    </xf>
    <xf numFmtId="164" fontId="2" fillId="6" borderId="36" xfId="0" applyNumberFormat="1" applyFont="1" applyFill="1" applyBorder="1" applyAlignment="1">
      <alignment horizontal="center"/>
    </xf>
    <xf numFmtId="164" fontId="2" fillId="6" borderId="1" xfId="0" applyNumberFormat="1" applyFont="1" applyFill="1" applyBorder="1" applyAlignment="1">
      <alignment horizontal="center"/>
    </xf>
    <xf numFmtId="0" fontId="7" fillId="7" borderId="1" xfId="0" applyNumberFormat="1" applyFont="1" applyFill="1" applyBorder="1" applyAlignment="1">
      <alignment horizontal="center" vertical="center"/>
    </xf>
    <xf numFmtId="165" fontId="0" fillId="0" borderId="1" xfId="0" applyNumberFormat="1" applyBorder="1" applyAlignment="1">
      <alignment vertical="center"/>
    </xf>
    <xf numFmtId="166" fontId="0" fillId="0" borderId="30" xfId="0" applyNumberFormat="1" applyBorder="1" applyAlignment="1">
      <alignment vertical="center"/>
    </xf>
    <xf numFmtId="0" fontId="8" fillId="0" borderId="30" xfId="0" applyNumberFormat="1" applyFont="1" applyBorder="1" applyAlignment="1">
      <alignment vertical="center"/>
    </xf>
    <xf numFmtId="166" fontId="9" fillId="0" borderId="33" xfId="0" applyNumberFormat="1" applyFont="1" applyBorder="1" applyAlignment="1">
      <alignment vertical="center"/>
    </xf>
    <xf numFmtId="0" fontId="8" fillId="0" borderId="34" xfId="0" applyNumberFormat="1" applyFont="1" applyBorder="1" applyAlignment="1">
      <alignment vertical="center"/>
    </xf>
    <xf numFmtId="0" fontId="2" fillId="2" borderId="0" xfId="0" applyFont="1" applyFill="1" applyBorder="1"/>
    <xf numFmtId="164" fontId="0" fillId="3" borderId="0" xfId="0" applyNumberFormat="1" applyFont="1" applyFill="1" applyBorder="1" applyProtection="1"/>
    <xf numFmtId="164" fontId="0" fillId="3" borderId="0" xfId="0" applyNumberFormat="1" applyFont="1" applyFill="1" applyProtection="1"/>
    <xf numFmtId="164" fontId="0" fillId="3" borderId="0" xfId="0" applyNumberFormat="1" applyFill="1" applyBorder="1" applyProtection="1"/>
    <xf numFmtId="164" fontId="0" fillId="3" borderId="0" xfId="0" applyNumberFormat="1" applyFill="1" applyProtection="1"/>
    <xf numFmtId="164" fontId="0" fillId="3" borderId="0" xfId="0" applyNumberFormat="1" applyFill="1" applyBorder="1" applyAlignment="1" applyProtection="1">
      <alignment vertical="center"/>
    </xf>
    <xf numFmtId="164" fontId="0" fillId="3" borderId="0" xfId="0" applyNumberFormat="1" applyFill="1" applyAlignment="1" applyProtection="1">
      <alignment vertical="center"/>
    </xf>
    <xf numFmtId="164" fontId="2" fillId="3" borderId="30" xfId="0" applyNumberFormat="1" applyFont="1" applyFill="1" applyBorder="1" applyAlignment="1" applyProtection="1">
      <alignment horizontal="center" vertical="center"/>
    </xf>
    <xf numFmtId="164" fontId="2" fillId="3" borderId="1" xfId="0" applyNumberFormat="1" applyFont="1" applyFill="1" applyBorder="1" applyAlignment="1" applyProtection="1">
      <alignment horizontal="center" vertical="center"/>
    </xf>
    <xf numFmtId="166" fontId="0" fillId="8" borderId="41" xfId="1" applyNumberFormat="1" applyFont="1" applyFill="1" applyBorder="1" applyAlignment="1" applyProtection="1">
      <alignment horizontal="right" vertical="center"/>
      <protection locked="0"/>
    </xf>
    <xf numFmtId="166" fontId="0" fillId="2" borderId="25" xfId="1" applyNumberFormat="1" applyFont="1" applyFill="1" applyBorder="1" applyAlignment="1" applyProtection="1">
      <alignment horizontal="right" vertical="center"/>
    </xf>
    <xf numFmtId="164" fontId="5" fillId="0" borderId="1" xfId="0" applyNumberFormat="1" applyFont="1" applyBorder="1" applyAlignment="1" applyProtection="1">
      <alignment vertical="center"/>
    </xf>
    <xf numFmtId="166" fontId="0" fillId="2" borderId="26" xfId="1" applyNumberFormat="1" applyFont="1" applyFill="1" applyBorder="1" applyAlignment="1" applyProtection="1">
      <alignment horizontal="right" vertical="center"/>
    </xf>
    <xf numFmtId="164" fontId="8" fillId="7" borderId="2" xfId="0" applyNumberFormat="1" applyFont="1" applyFill="1" applyBorder="1" applyAlignment="1" applyProtection="1">
      <alignment vertical="center"/>
    </xf>
    <xf numFmtId="164" fontId="0" fillId="3" borderId="0" xfId="0" applyNumberFormat="1" applyFont="1" applyFill="1" applyBorder="1" applyAlignment="1" applyProtection="1">
      <alignment vertical="center"/>
    </xf>
    <xf numFmtId="164" fontId="0" fillId="3" borderId="0" xfId="0" applyNumberFormat="1" applyFont="1" applyFill="1" applyAlignment="1" applyProtection="1">
      <alignment vertical="center"/>
    </xf>
    <xf numFmtId="164" fontId="2" fillId="2" borderId="30" xfId="0" applyNumberFormat="1" applyFont="1" applyFill="1" applyBorder="1" applyAlignment="1" applyProtection="1">
      <alignment vertical="center" wrapText="1"/>
    </xf>
    <xf numFmtId="164" fontId="2" fillId="2" borderId="5" xfId="0" applyNumberFormat="1" applyFont="1" applyFill="1" applyBorder="1" applyAlignment="1" applyProtection="1">
      <alignment vertical="center" wrapText="1"/>
    </xf>
    <xf numFmtId="164" fontId="8" fillId="2" borderId="1" xfId="0" applyNumberFormat="1" applyFont="1" applyFill="1" applyBorder="1" applyAlignment="1" applyProtection="1">
      <alignment vertical="center" wrapText="1"/>
    </xf>
    <xf numFmtId="14" fontId="0" fillId="8" borderId="41" xfId="0" applyNumberFormat="1" applyFont="1" applyFill="1" applyBorder="1" applyAlignment="1" applyProtection="1">
      <alignment vertical="center"/>
      <protection locked="0"/>
    </xf>
    <xf numFmtId="164" fontId="2" fillId="2" borderId="2" xfId="0" applyNumberFormat="1" applyFont="1" applyFill="1" applyBorder="1" applyAlignment="1" applyProtection="1">
      <alignment horizontal="center" vertical="center"/>
    </xf>
    <xf numFmtId="165" fontId="0" fillId="0" borderId="5" xfId="0" applyNumberFormat="1" applyFont="1" applyBorder="1" applyAlignment="1" applyProtection="1">
      <alignment vertical="center"/>
    </xf>
    <xf numFmtId="164" fontId="2" fillId="2" borderId="1" xfId="0" applyNumberFormat="1" applyFont="1" applyFill="1" applyBorder="1" applyAlignment="1" applyProtection="1">
      <alignment horizontal="center" vertical="center"/>
    </xf>
    <xf numFmtId="164" fontId="8" fillId="0" borderId="1" xfId="0" applyNumberFormat="1" applyFont="1" applyBorder="1" applyAlignment="1" applyProtection="1">
      <alignment vertical="center"/>
    </xf>
    <xf numFmtId="1" fontId="0" fillId="8" borderId="41" xfId="0" applyNumberFormat="1" applyFont="1" applyFill="1" applyBorder="1" applyAlignment="1" applyProtection="1">
      <alignment vertical="center"/>
      <protection locked="0"/>
    </xf>
    <xf numFmtId="165" fontId="8" fillId="0" borderId="2" xfId="0" applyNumberFormat="1" applyFont="1" applyBorder="1" applyAlignment="1" applyProtection="1">
      <alignment horizontal="left" vertical="center"/>
    </xf>
    <xf numFmtId="164" fontId="2" fillId="3" borderId="5" xfId="0" applyNumberFormat="1" applyFont="1" applyFill="1" applyBorder="1" applyAlignment="1" applyProtection="1">
      <alignment horizontal="center" vertical="center"/>
    </xf>
    <xf numFmtId="164" fontId="2" fillId="3" borderId="45" xfId="0" applyNumberFormat="1" applyFont="1" applyFill="1" applyBorder="1" applyAlignment="1" applyProtection="1">
      <alignment horizontal="center" vertical="center"/>
    </xf>
    <xf numFmtId="167" fontId="0" fillId="2" borderId="3" xfId="1" applyNumberFormat="1" applyFont="1" applyFill="1" applyBorder="1" applyAlignment="1" applyProtection="1">
      <alignment vertical="center"/>
    </xf>
    <xf numFmtId="167" fontId="0" fillId="8" borderId="41" xfId="1" applyNumberFormat="1" applyFont="1" applyFill="1" applyBorder="1" applyAlignment="1" applyProtection="1">
      <alignment vertical="center"/>
      <protection locked="0"/>
    </xf>
    <xf numFmtId="164" fontId="5" fillId="0" borderId="2" xfId="0" applyNumberFormat="1" applyFont="1" applyBorder="1" applyAlignment="1" applyProtection="1">
      <alignment vertical="center"/>
    </xf>
    <xf numFmtId="166" fontId="0" fillId="0" borderId="1" xfId="0" applyNumberFormat="1" applyFont="1" applyBorder="1" applyAlignment="1" applyProtection="1">
      <alignment vertical="center"/>
    </xf>
    <xf numFmtId="164" fontId="0" fillId="2" borderId="1" xfId="0" applyNumberFormat="1" applyFill="1" applyBorder="1" applyAlignment="1" applyProtection="1">
      <alignment vertical="center"/>
    </xf>
    <xf numFmtId="164" fontId="8" fillId="2" borderId="1" xfId="0" applyNumberFormat="1" applyFont="1" applyFill="1" applyBorder="1" applyAlignment="1" applyProtection="1">
      <alignment vertical="center"/>
    </xf>
    <xf numFmtId="166" fontId="9" fillId="0" borderId="1" xfId="0" applyNumberFormat="1" applyFont="1" applyBorder="1" applyAlignment="1" applyProtection="1">
      <alignment vertical="center"/>
    </xf>
    <xf numFmtId="164" fontId="8" fillId="7" borderId="1" xfId="0" applyNumberFormat="1" applyFont="1" applyFill="1" applyBorder="1" applyAlignment="1" applyProtection="1">
      <alignment horizontal="left" vertical="center"/>
    </xf>
    <xf numFmtId="166" fontId="0" fillId="3" borderId="1" xfId="0" applyNumberFormat="1" applyFont="1" applyFill="1" applyBorder="1" applyAlignment="1" applyProtection="1">
      <alignment vertical="center"/>
    </xf>
    <xf numFmtId="166" fontId="2" fillId="7" borderId="1" xfId="0" applyNumberFormat="1" applyFont="1" applyFill="1" applyBorder="1" applyAlignment="1" applyProtection="1">
      <alignment vertical="center"/>
    </xf>
    <xf numFmtId="164" fontId="3" fillId="3" borderId="0" xfId="0" applyNumberFormat="1" applyFont="1" applyFill="1" applyBorder="1" applyAlignment="1" applyProtection="1">
      <alignment horizontal="center" vertical="center"/>
    </xf>
    <xf numFmtId="9" fontId="2" fillId="6" borderId="15" xfId="2" applyFont="1" applyFill="1" applyBorder="1" applyAlignment="1" applyProtection="1">
      <alignment vertical="center"/>
    </xf>
    <xf numFmtId="9" fontId="2" fillId="6" borderId="25" xfId="2" applyFont="1" applyFill="1" applyBorder="1" applyAlignment="1" applyProtection="1">
      <alignment vertical="center"/>
    </xf>
    <xf numFmtId="9" fontId="0" fillId="2" borderId="0" xfId="2" applyNumberFormat="1" applyFont="1" applyFill="1" applyBorder="1" applyAlignment="1" applyProtection="1">
      <alignment vertical="center"/>
    </xf>
    <xf numFmtId="9" fontId="0" fillId="2" borderId="28" xfId="2" applyNumberFormat="1" applyFont="1" applyFill="1" applyBorder="1" applyAlignment="1" applyProtection="1">
      <alignment vertical="center"/>
    </xf>
    <xf numFmtId="9" fontId="0" fillId="0" borderId="6" xfId="2" applyNumberFormat="1" applyFont="1" applyBorder="1" applyAlignment="1" applyProtection="1">
      <alignment vertical="center"/>
    </xf>
    <xf numFmtId="9" fontId="0" fillId="0" borderId="27" xfId="2" applyNumberFormat="1" applyFont="1" applyBorder="1" applyAlignment="1" applyProtection="1">
      <alignment vertical="center"/>
    </xf>
    <xf numFmtId="164" fontId="2" fillId="6" borderId="25" xfId="0" applyNumberFormat="1" applyFont="1" applyFill="1" applyBorder="1" applyAlignment="1" applyProtection="1">
      <alignment horizontal="center" vertical="center"/>
    </xf>
    <xf numFmtId="166" fontId="0" fillId="0" borderId="0" xfId="0" applyNumberFormat="1" applyBorder="1" applyAlignment="1" applyProtection="1">
      <alignment vertical="center"/>
    </xf>
    <xf numFmtId="166" fontId="0" fillId="0" borderId="28" xfId="0" applyNumberFormat="1" applyBorder="1" applyAlignment="1" applyProtection="1">
      <alignment vertical="center"/>
    </xf>
    <xf numFmtId="166" fontId="0" fillId="0" borderId="6" xfId="0" applyNumberFormat="1" applyBorder="1" applyAlignment="1" applyProtection="1">
      <alignment vertical="center"/>
    </xf>
    <xf numFmtId="166" fontId="0" fillId="0" borderId="27" xfId="0" applyNumberFormat="1" applyBorder="1" applyAlignment="1" applyProtection="1">
      <alignment vertical="center"/>
    </xf>
    <xf numFmtId="164" fontId="10" fillId="3" borderId="0" xfId="0" applyNumberFormat="1" applyFont="1" applyFill="1" applyBorder="1" applyAlignment="1" applyProtection="1">
      <alignment horizontal="center" vertical="center"/>
    </xf>
    <xf numFmtId="168" fontId="0" fillId="0" borderId="1" xfId="2" applyNumberFormat="1" applyFont="1" applyBorder="1" applyAlignment="1" applyProtection="1">
      <alignment vertical="center"/>
    </xf>
    <xf numFmtId="166" fontId="0" fillId="0" borderId="1" xfId="0" applyNumberFormat="1" applyBorder="1" applyAlignment="1" applyProtection="1">
      <alignment vertical="center"/>
    </xf>
    <xf numFmtId="169" fontId="0" fillId="0" borderId="1" xfId="3" applyNumberFormat="1" applyFont="1" applyBorder="1" applyAlignment="1" applyProtection="1">
      <alignment vertical="center"/>
    </xf>
    <xf numFmtId="0" fontId="0" fillId="2" borderId="0" xfId="0" applyFill="1" applyBorder="1" applyAlignment="1">
      <alignment horizontal="right"/>
    </xf>
    <xf numFmtId="164" fontId="2" fillId="3" borderId="9" xfId="0" applyNumberFormat="1" applyFont="1" applyFill="1" applyBorder="1" applyAlignment="1" applyProtection="1">
      <alignment horizontal="center" vertical="center"/>
    </xf>
    <xf numFmtId="164" fontId="8" fillId="0" borderId="9" xfId="0" applyNumberFormat="1" applyFont="1" applyBorder="1" applyAlignment="1" applyProtection="1">
      <alignment vertical="center"/>
    </xf>
    <xf numFmtId="164" fontId="0" fillId="0" borderId="9" xfId="0" applyNumberFormat="1" applyBorder="1" applyAlignment="1" applyProtection="1">
      <alignment vertical="center"/>
    </xf>
    <xf numFmtId="166" fontId="9" fillId="7" borderId="31" xfId="0" applyNumberFormat="1" applyFont="1" applyFill="1" applyBorder="1" applyAlignment="1" applyProtection="1">
      <alignment vertical="center"/>
    </xf>
    <xf numFmtId="164" fontId="0" fillId="0" borderId="11" xfId="0" applyNumberFormat="1" applyBorder="1" applyAlignment="1" applyProtection="1">
      <alignment vertical="center"/>
    </xf>
    <xf numFmtId="164" fontId="8" fillId="7" borderId="9" xfId="0" applyNumberFormat="1" applyFont="1" applyFill="1" applyBorder="1" applyAlignment="1" applyProtection="1">
      <alignment horizontal="left" vertical="center"/>
    </xf>
    <xf numFmtId="164" fontId="8" fillId="0" borderId="11" xfId="0" applyNumberFormat="1" applyFont="1" applyBorder="1" applyAlignment="1" applyProtection="1">
      <alignment vertical="center"/>
    </xf>
    <xf numFmtId="164" fontId="0" fillId="0" borderId="0" xfId="0" applyNumberFormat="1" applyFill="1" applyBorder="1" applyAlignment="1" applyProtection="1">
      <alignment vertical="center" wrapText="1"/>
    </xf>
    <xf numFmtId="164" fontId="0" fillId="0" borderId="0" xfId="0" applyNumberFormat="1" applyBorder="1" applyProtection="1"/>
    <xf numFmtId="164" fontId="0" fillId="0" borderId="0" xfId="0" applyNumberFormat="1" applyProtection="1"/>
    <xf numFmtId="164" fontId="0" fillId="0" borderId="0" xfId="0" applyNumberFormat="1" applyBorder="1" applyAlignment="1" applyProtection="1"/>
    <xf numFmtId="164" fontId="0" fillId="0" borderId="0" xfId="0" applyNumberFormat="1" applyFill="1" applyProtection="1"/>
    <xf numFmtId="164" fontId="8" fillId="7" borderId="1" xfId="0" applyNumberFormat="1" applyFont="1" applyFill="1" applyBorder="1" applyAlignment="1" applyProtection="1">
      <alignment vertical="center"/>
    </xf>
    <xf numFmtId="164" fontId="2" fillId="6" borderId="15" xfId="0" applyNumberFormat="1" applyFont="1" applyFill="1" applyBorder="1" applyAlignment="1" applyProtection="1">
      <alignment horizontal="center" vertical="center"/>
    </xf>
    <xf numFmtId="164" fontId="12" fillId="5" borderId="3" xfId="0" applyNumberFormat="1" applyFont="1" applyFill="1" applyBorder="1" applyAlignment="1" applyProtection="1">
      <alignment horizontal="center" vertical="center" wrapText="1"/>
    </xf>
    <xf numFmtId="164" fontId="12" fillId="5" borderId="18" xfId="0" applyNumberFormat="1" applyFont="1" applyFill="1" applyBorder="1" applyAlignment="1" applyProtection="1">
      <alignment horizontal="center" vertical="center" wrapText="1"/>
    </xf>
    <xf numFmtId="164" fontId="12" fillId="5" borderId="2" xfId="0" applyNumberFormat="1" applyFont="1" applyFill="1" applyBorder="1" applyAlignment="1" applyProtection="1">
      <alignment horizontal="center" vertical="center" wrapText="1"/>
    </xf>
    <xf numFmtId="164" fontId="6" fillId="6" borderId="3" xfId="0" applyNumberFormat="1" applyFont="1" applyFill="1" applyBorder="1" applyAlignment="1" applyProtection="1">
      <alignment horizontal="center" vertical="center"/>
    </xf>
    <xf numFmtId="164" fontId="6" fillId="6" borderId="18" xfId="0" applyNumberFormat="1" applyFont="1" applyFill="1" applyBorder="1" applyAlignment="1" applyProtection="1">
      <alignment horizontal="center" vertical="center"/>
    </xf>
    <xf numFmtId="164" fontId="6" fillId="6" borderId="2" xfId="0" applyNumberFormat="1" applyFont="1" applyFill="1" applyBorder="1" applyAlignment="1" applyProtection="1">
      <alignment horizontal="center" vertical="center"/>
    </xf>
    <xf numFmtId="164" fontId="2" fillId="3" borderId="1" xfId="0" applyNumberFormat="1" applyFont="1" applyFill="1" applyBorder="1" applyAlignment="1" applyProtection="1">
      <alignment horizontal="center" vertical="center" wrapText="1"/>
    </xf>
    <xf numFmtId="164" fontId="0" fillId="2" borderId="1" xfId="0" applyNumberFormat="1" applyFont="1" applyFill="1" applyBorder="1" applyAlignment="1" applyProtection="1">
      <alignment horizontal="left" vertical="center" wrapText="1"/>
    </xf>
    <xf numFmtId="164" fontId="6" fillId="6" borderId="3" xfId="0" applyNumberFormat="1" applyFont="1" applyFill="1" applyBorder="1" applyAlignment="1" applyProtection="1">
      <alignment horizontal="center" vertical="center" wrapText="1"/>
    </xf>
    <xf numFmtId="164" fontId="6" fillId="6" borderId="18" xfId="0" applyNumberFormat="1" applyFont="1" applyFill="1" applyBorder="1" applyAlignment="1" applyProtection="1">
      <alignment horizontal="center" vertical="center" wrapText="1"/>
    </xf>
    <xf numFmtId="164" fontId="6" fillId="6" borderId="2" xfId="0" applyNumberFormat="1" applyFont="1" applyFill="1" applyBorder="1" applyAlignment="1" applyProtection="1">
      <alignment horizontal="center" vertical="center" wrapText="1"/>
    </xf>
    <xf numFmtId="166" fontId="0" fillId="8" borderId="43" xfId="1" applyNumberFormat="1" applyFont="1" applyFill="1" applyBorder="1" applyAlignment="1" applyProtection="1">
      <alignment horizontal="right" vertical="center"/>
      <protection locked="0"/>
    </xf>
    <xf numFmtId="166" fontId="0" fillId="8" borderId="44" xfId="1" applyNumberFormat="1" applyFont="1" applyFill="1" applyBorder="1" applyAlignment="1" applyProtection="1">
      <alignment horizontal="right" vertical="center"/>
      <protection locked="0"/>
    </xf>
    <xf numFmtId="164" fontId="8" fillId="7" borderId="2" xfId="0" applyNumberFormat="1" applyFont="1" applyFill="1" applyBorder="1" applyAlignment="1" applyProtection="1">
      <alignment horizontal="left" vertical="center" wrapText="1"/>
    </xf>
    <xf numFmtId="164" fontId="8" fillId="7" borderId="1" xfId="0" applyNumberFormat="1" applyFont="1" applyFill="1" applyBorder="1" applyAlignment="1" applyProtection="1">
      <alignment vertical="center"/>
    </xf>
    <xf numFmtId="164" fontId="2" fillId="3" borderId="1" xfId="0" applyNumberFormat="1" applyFont="1" applyFill="1" applyBorder="1" applyAlignment="1" applyProtection="1">
      <alignment horizontal="left" vertical="center" wrapText="1"/>
    </xf>
    <xf numFmtId="164" fontId="0" fillId="2" borderId="1" xfId="0" applyNumberFormat="1" applyFont="1" applyFill="1" applyBorder="1" applyAlignment="1" applyProtection="1">
      <alignment vertical="center" wrapText="1"/>
    </xf>
    <xf numFmtId="164" fontId="0" fillId="2" borderId="3" xfId="0" applyNumberFormat="1" applyFont="1" applyFill="1" applyBorder="1" applyAlignment="1" applyProtection="1">
      <alignment vertical="center" wrapText="1"/>
    </xf>
    <xf numFmtId="164" fontId="0" fillId="2" borderId="3" xfId="0" applyNumberFormat="1" applyFont="1" applyFill="1" applyBorder="1" applyAlignment="1" applyProtection="1">
      <alignment horizontal="left" vertical="center" wrapText="1"/>
    </xf>
    <xf numFmtId="164" fontId="0" fillId="2" borderId="30" xfId="0" applyNumberFormat="1" applyFont="1" applyFill="1" applyBorder="1" applyAlignment="1" applyProtection="1">
      <alignment horizontal="left" vertical="center" wrapText="1"/>
    </xf>
    <xf numFmtId="164" fontId="0" fillId="2" borderId="42" xfId="0" applyNumberFormat="1" applyFont="1" applyFill="1" applyBorder="1" applyAlignment="1" applyProtection="1">
      <alignment horizontal="left" vertical="center" wrapText="1"/>
    </xf>
    <xf numFmtId="164" fontId="0" fillId="2" borderId="15" xfId="0" applyNumberFormat="1" applyFont="1" applyFill="1" applyBorder="1" applyAlignment="1" applyProtection="1">
      <alignment horizontal="left" vertical="center" wrapText="1"/>
    </xf>
    <xf numFmtId="164" fontId="0" fillId="2" borderId="25" xfId="0" applyNumberFormat="1" applyFont="1" applyFill="1" applyBorder="1" applyAlignment="1" applyProtection="1">
      <alignment horizontal="left" vertical="center" wrapText="1"/>
    </xf>
    <xf numFmtId="164" fontId="2" fillId="3" borderId="5" xfId="0" applyNumberFormat="1" applyFont="1" applyFill="1" applyBorder="1" applyAlignment="1" applyProtection="1">
      <alignment horizontal="center" vertical="center" wrapText="1"/>
    </xf>
    <xf numFmtId="164" fontId="2" fillId="3" borderId="8" xfId="0" applyNumberFormat="1" applyFont="1" applyFill="1" applyBorder="1" applyAlignment="1" applyProtection="1">
      <alignment horizontal="left" vertical="center" wrapText="1"/>
    </xf>
    <xf numFmtId="164" fontId="0" fillId="2" borderId="8" xfId="0" applyNumberFormat="1" applyFont="1" applyFill="1" applyBorder="1" applyAlignment="1" applyProtection="1">
      <alignment horizontal="left" vertical="center" wrapText="1"/>
    </xf>
    <xf numFmtId="164" fontId="10" fillId="6" borderId="42" xfId="0" applyNumberFormat="1" applyFont="1" applyFill="1" applyBorder="1" applyAlignment="1" applyProtection="1">
      <alignment horizontal="center" vertical="center"/>
    </xf>
    <xf numFmtId="164" fontId="10" fillId="6" borderId="15" xfId="0" applyNumberFormat="1" applyFont="1" applyFill="1" applyBorder="1" applyAlignment="1" applyProtection="1">
      <alignment horizontal="center" vertical="center"/>
    </xf>
    <xf numFmtId="164" fontId="10" fillId="6" borderId="25" xfId="0" applyNumberFormat="1" applyFont="1" applyFill="1" applyBorder="1" applyAlignment="1" applyProtection="1">
      <alignment horizontal="center" vertical="center"/>
    </xf>
    <xf numFmtId="164" fontId="0" fillId="0" borderId="26" xfId="0" applyNumberFormat="1" applyBorder="1" applyAlignment="1" applyProtection="1">
      <alignment horizontal="left" vertical="center"/>
    </xf>
    <xf numFmtId="164" fontId="0" fillId="0" borderId="6" xfId="0" applyNumberFormat="1" applyBorder="1" applyAlignment="1" applyProtection="1">
      <alignment horizontal="left" vertical="center"/>
    </xf>
    <xf numFmtId="164" fontId="2" fillId="6" borderId="42" xfId="0" applyNumberFormat="1" applyFont="1" applyFill="1" applyBorder="1" applyAlignment="1" applyProtection="1">
      <alignment horizontal="center" vertical="center"/>
    </xf>
    <xf numFmtId="164" fontId="2" fillId="6" borderId="15" xfId="0" applyNumberFormat="1" applyFont="1" applyFill="1" applyBorder="1" applyAlignment="1" applyProtection="1">
      <alignment horizontal="center" vertical="center"/>
    </xf>
    <xf numFmtId="164" fontId="0" fillId="2" borderId="46" xfId="0" applyNumberFormat="1" applyFill="1" applyBorder="1" applyAlignment="1" applyProtection="1">
      <alignment horizontal="left" vertical="center"/>
    </xf>
    <xf numFmtId="164" fontId="0" fillId="2" borderId="0" xfId="0" applyNumberFormat="1" applyFill="1" applyBorder="1" applyAlignment="1" applyProtection="1">
      <alignment horizontal="left" vertical="center"/>
    </xf>
    <xf numFmtId="164" fontId="2" fillId="6" borderId="42" xfId="0" applyNumberFormat="1" applyFont="1" applyFill="1" applyBorder="1" applyAlignment="1" applyProtection="1">
      <alignment horizontal="left" vertical="center"/>
    </xf>
    <xf numFmtId="164" fontId="2" fillId="6" borderId="15" xfId="0" applyNumberFormat="1" applyFont="1" applyFill="1" applyBorder="1" applyAlignment="1" applyProtection="1">
      <alignment horizontal="left" vertical="center"/>
    </xf>
    <xf numFmtId="164" fontId="0" fillId="0" borderId="46" xfId="0" applyNumberFormat="1" applyBorder="1" applyAlignment="1" applyProtection="1">
      <alignment horizontal="left" vertical="center"/>
    </xf>
    <xf numFmtId="164" fontId="0" fillId="0" borderId="0" xfId="0" applyNumberFormat="1" applyBorder="1" applyAlignment="1" applyProtection="1">
      <alignment horizontal="left" vertical="center"/>
    </xf>
    <xf numFmtId="164" fontId="8" fillId="7" borderId="1" xfId="0" applyNumberFormat="1" applyFont="1" applyFill="1" applyBorder="1" applyAlignment="1" applyProtection="1">
      <alignment horizontal="left" vertical="center" wrapText="1"/>
    </xf>
    <xf numFmtId="164" fontId="0" fillId="3" borderId="1" xfId="0" applyNumberFormat="1" applyFont="1" applyFill="1" applyBorder="1" applyAlignment="1" applyProtection="1">
      <alignment horizontal="left" vertical="center"/>
    </xf>
    <xf numFmtId="164" fontId="2" fillId="7" borderId="1" xfId="0" applyNumberFormat="1" applyFont="1" applyFill="1" applyBorder="1" applyAlignment="1" applyProtection="1">
      <alignment horizontal="left" vertical="center"/>
    </xf>
    <xf numFmtId="164" fontId="2" fillId="7" borderId="10" xfId="0" applyNumberFormat="1" applyFont="1" applyFill="1" applyBorder="1" applyAlignment="1" applyProtection="1">
      <alignment horizontal="left" vertical="center"/>
    </xf>
    <xf numFmtId="164" fontId="2" fillId="7" borderId="31" xfId="0" applyNumberFormat="1" applyFont="1" applyFill="1" applyBorder="1" applyAlignment="1" applyProtection="1">
      <alignment horizontal="left" vertical="center"/>
    </xf>
    <xf numFmtId="164" fontId="0" fillId="2" borderId="26" xfId="0" applyNumberFormat="1" applyFont="1" applyFill="1" applyBorder="1" applyAlignment="1" applyProtection="1">
      <alignment horizontal="left" vertical="center" wrapText="1"/>
    </xf>
    <xf numFmtId="164" fontId="0" fillId="2" borderId="6" xfId="0" applyNumberFormat="1" applyFont="1" applyFill="1" applyBorder="1" applyAlignment="1" applyProtection="1">
      <alignment horizontal="left" vertical="center" wrapText="1"/>
    </xf>
    <xf numFmtId="164" fontId="0" fillId="2" borderId="27" xfId="0" applyNumberFormat="1" applyFont="1" applyFill="1" applyBorder="1" applyAlignment="1" applyProtection="1">
      <alignment horizontal="left" vertical="center" wrapText="1"/>
    </xf>
    <xf numFmtId="166" fontId="0" fillId="2" borderId="18" xfId="1" applyNumberFormat="1" applyFont="1" applyFill="1" applyBorder="1" applyAlignment="1" applyProtection="1">
      <alignment horizontal="right" vertical="center"/>
    </xf>
    <xf numFmtId="164" fontId="14" fillId="5" borderId="19" xfId="0" applyNumberFormat="1" applyFont="1" applyFill="1" applyBorder="1" applyAlignment="1" applyProtection="1">
      <alignment horizontal="center" vertical="center" wrapText="1"/>
    </xf>
    <xf numFmtId="164" fontId="14" fillId="5" borderId="29" xfId="0" applyNumberFormat="1" applyFont="1" applyFill="1" applyBorder="1" applyAlignment="1" applyProtection="1">
      <alignment horizontal="center" vertical="center" wrapText="1"/>
    </xf>
    <xf numFmtId="164" fontId="14" fillId="5" borderId="20" xfId="0" applyNumberFormat="1" applyFont="1" applyFill="1" applyBorder="1" applyAlignment="1" applyProtection="1">
      <alignment horizontal="center" vertical="center" wrapText="1"/>
    </xf>
    <xf numFmtId="164" fontId="12" fillId="5" borderId="47" xfId="0" applyNumberFormat="1" applyFont="1" applyFill="1" applyBorder="1" applyAlignment="1" applyProtection="1">
      <alignment horizontal="center" vertical="center" wrapText="1"/>
    </xf>
    <xf numFmtId="164" fontId="11" fillId="5" borderId="6" xfId="0" applyNumberFormat="1" applyFont="1" applyFill="1" applyBorder="1" applyAlignment="1" applyProtection="1">
      <alignment horizontal="center" vertical="center" wrapText="1"/>
    </xf>
    <xf numFmtId="164" fontId="11" fillId="5" borderId="48" xfId="0" applyNumberFormat="1" applyFont="1" applyFill="1" applyBorder="1" applyAlignment="1" applyProtection="1">
      <alignment horizontal="center" vertical="center" wrapText="1"/>
    </xf>
    <xf numFmtId="164" fontId="12" fillId="5" borderId="12" xfId="0" applyNumberFormat="1" applyFont="1" applyFill="1" applyBorder="1" applyAlignment="1" applyProtection="1">
      <alignment horizontal="left" vertical="top" wrapText="1"/>
    </xf>
    <xf numFmtId="164" fontId="12" fillId="5" borderId="0" xfId="0" applyNumberFormat="1" applyFont="1" applyFill="1" applyBorder="1" applyAlignment="1" applyProtection="1">
      <alignment horizontal="left" vertical="top" wrapText="1"/>
    </xf>
    <xf numFmtId="164" fontId="12" fillId="5" borderId="13" xfId="0" applyNumberFormat="1" applyFont="1" applyFill="1" applyBorder="1" applyAlignment="1" applyProtection="1">
      <alignment horizontal="left" vertical="top" wrapText="1"/>
    </xf>
    <xf numFmtId="0" fontId="2" fillId="2" borderId="0" xfId="0" applyFont="1" applyFill="1" applyBorder="1" applyAlignment="1">
      <alignment horizontal="center"/>
    </xf>
    <xf numFmtId="0" fontId="2" fillId="6" borderId="1" xfId="0" applyFont="1" applyFill="1" applyBorder="1" applyAlignment="1">
      <alignment horizontal="center"/>
    </xf>
    <xf numFmtId="0" fontId="0" fillId="2" borderId="0" xfId="0" applyFill="1" applyAlignment="1">
      <alignment horizontal="left" vertical="top" wrapText="1"/>
    </xf>
    <xf numFmtId="0" fontId="0" fillId="2" borderId="28" xfId="0" applyFill="1" applyBorder="1" applyAlignment="1">
      <alignment horizontal="left" vertical="top" wrapText="1"/>
    </xf>
    <xf numFmtId="164" fontId="2" fillId="6" borderId="3" xfId="0" applyNumberFormat="1" applyFont="1" applyFill="1" applyBorder="1" applyAlignment="1">
      <alignment horizontal="left"/>
    </xf>
    <xf numFmtId="164" fontId="2" fillId="6" borderId="18" xfId="0" applyNumberFormat="1" applyFont="1" applyFill="1" applyBorder="1" applyAlignment="1">
      <alignment horizontal="left"/>
    </xf>
    <xf numFmtId="164" fontId="2" fillId="6" borderId="2" xfId="0" applyNumberFormat="1" applyFont="1" applyFill="1" applyBorder="1" applyAlignment="1">
      <alignment horizontal="left"/>
    </xf>
    <xf numFmtId="164" fontId="4" fillId="4" borderId="19" xfId="0" applyNumberFormat="1" applyFont="1" applyFill="1" applyBorder="1" applyAlignment="1">
      <alignment horizontal="left" vertical="top" wrapText="1"/>
    </xf>
    <xf numFmtId="164" fontId="4" fillId="4" borderId="29" xfId="0" applyNumberFormat="1" applyFont="1" applyFill="1" applyBorder="1" applyAlignment="1">
      <alignment horizontal="left" vertical="top" wrapText="1"/>
    </xf>
    <xf numFmtId="164" fontId="4" fillId="4" borderId="20" xfId="0" applyNumberFormat="1" applyFont="1" applyFill="1" applyBorder="1" applyAlignment="1">
      <alignment horizontal="left" vertical="top" wrapText="1"/>
    </xf>
    <xf numFmtId="164" fontId="4" fillId="4" borderId="12" xfId="0" applyNumberFormat="1" applyFont="1" applyFill="1" applyBorder="1" applyAlignment="1">
      <alignment horizontal="left" vertical="top" wrapText="1"/>
    </xf>
    <xf numFmtId="164" fontId="4" fillId="4" borderId="0" xfId="0" applyNumberFormat="1" applyFont="1" applyFill="1" applyBorder="1" applyAlignment="1">
      <alignment horizontal="left" vertical="top" wrapText="1"/>
    </xf>
    <xf numFmtId="164" fontId="4" fillId="4" borderId="13" xfId="0" applyNumberFormat="1" applyFont="1" applyFill="1" applyBorder="1" applyAlignment="1">
      <alignment horizontal="left" vertical="top" wrapText="1"/>
    </xf>
    <xf numFmtId="164" fontId="4" fillId="4" borderId="21" xfId="0" applyNumberFormat="1" applyFont="1" applyFill="1" applyBorder="1" applyAlignment="1">
      <alignment horizontal="left" vertical="top" wrapText="1"/>
    </xf>
    <xf numFmtId="164" fontId="4" fillId="4" borderId="22" xfId="0" applyNumberFormat="1" applyFont="1" applyFill="1" applyBorder="1" applyAlignment="1">
      <alignment horizontal="left" vertical="top" wrapText="1"/>
    </xf>
    <xf numFmtId="164" fontId="4" fillId="4" borderId="23" xfId="0" applyNumberFormat="1" applyFont="1" applyFill="1" applyBorder="1" applyAlignment="1">
      <alignment horizontal="left" vertical="top" wrapText="1"/>
    </xf>
    <xf numFmtId="0" fontId="2" fillId="2" borderId="29" xfId="0" applyFont="1" applyFill="1" applyBorder="1" applyAlignment="1">
      <alignment horizontal="center"/>
    </xf>
    <xf numFmtId="164" fontId="0" fillId="2" borderId="3" xfId="0" applyNumberFormat="1" applyFill="1" applyBorder="1" applyAlignment="1">
      <alignment horizontal="left" vertical="center"/>
    </xf>
    <xf numFmtId="164" fontId="0" fillId="2" borderId="18" xfId="0" applyNumberFormat="1" applyFill="1" applyBorder="1" applyAlignment="1">
      <alignment horizontal="left" vertical="center"/>
    </xf>
    <xf numFmtId="164" fontId="0" fillId="2" borderId="2" xfId="0" applyNumberFormat="1" applyFill="1" applyBorder="1" applyAlignment="1">
      <alignment horizontal="left" vertical="center"/>
    </xf>
    <xf numFmtId="164" fontId="0" fillId="0" borderId="3" xfId="0" applyNumberFormat="1" applyBorder="1" applyAlignment="1">
      <alignment horizontal="left"/>
    </xf>
    <xf numFmtId="164" fontId="0" fillId="0" borderId="18" xfId="0" applyNumberFormat="1" applyBorder="1" applyAlignment="1">
      <alignment horizontal="left"/>
    </xf>
    <xf numFmtId="164" fontId="0" fillId="0" borderId="2" xfId="0" applyNumberFormat="1" applyBorder="1" applyAlignment="1">
      <alignment horizontal="left"/>
    </xf>
    <xf numFmtId="164" fontId="2" fillId="6" borderId="7" xfId="0" applyNumberFormat="1" applyFont="1" applyFill="1" applyBorder="1" applyAlignment="1">
      <alignment horizontal="left"/>
    </xf>
    <xf numFmtId="164" fontId="2" fillId="6" borderId="40" xfId="0" applyNumberFormat="1" applyFont="1" applyFill="1" applyBorder="1" applyAlignment="1">
      <alignment horizontal="left"/>
    </xf>
    <xf numFmtId="164" fontId="0" fillId="0" borderId="38" xfId="0" applyNumberFormat="1" applyBorder="1" applyAlignment="1">
      <alignment horizontal="left"/>
    </xf>
    <xf numFmtId="164" fontId="0" fillId="0" borderId="39" xfId="0" applyNumberFormat="1" applyBorder="1" applyAlignment="1">
      <alignment horizontal="left"/>
    </xf>
    <xf numFmtId="0" fontId="0" fillId="7" borderId="1" xfId="0" applyFont="1" applyFill="1" applyBorder="1" applyAlignment="1">
      <alignment horizontal="left" vertical="top"/>
    </xf>
    <xf numFmtId="0" fontId="2" fillId="6" borderId="16" xfId="0" applyFont="1" applyFill="1" applyBorder="1" applyAlignment="1">
      <alignment horizontal="center"/>
    </xf>
    <xf numFmtId="0" fontId="2" fillId="6" borderId="24" xfId="0" applyFont="1" applyFill="1" applyBorder="1" applyAlignment="1">
      <alignment horizontal="center"/>
    </xf>
    <xf numFmtId="0" fontId="2" fillId="6" borderId="17" xfId="0" applyFont="1" applyFill="1" applyBorder="1" applyAlignment="1">
      <alignment horizontal="center"/>
    </xf>
    <xf numFmtId="164" fontId="0" fillId="7" borderId="5" xfId="0" applyNumberFormat="1" applyFont="1" applyFill="1" applyBorder="1" applyAlignment="1">
      <alignment horizontal="left" vertical="top" wrapText="1"/>
    </xf>
    <xf numFmtId="164" fontId="0" fillId="7" borderId="1" xfId="0" applyNumberFormat="1" applyFont="1" applyFill="1" applyBorder="1" applyAlignment="1">
      <alignment horizontal="left" vertical="top" wrapText="1"/>
    </xf>
    <xf numFmtId="164" fontId="0" fillId="7" borderId="1" xfId="0" applyNumberFormat="1" applyFont="1" applyFill="1" applyBorder="1" applyAlignment="1">
      <alignment horizontal="left" wrapText="1"/>
    </xf>
    <xf numFmtId="14" fontId="0" fillId="2" borderId="0" xfId="0" applyNumberFormat="1" applyFill="1" applyBorder="1" applyAlignment="1">
      <alignment horizontal="center"/>
    </xf>
    <xf numFmtId="0" fontId="0" fillId="2" borderId="0" xfId="0" applyFill="1" applyBorder="1" applyAlignment="1">
      <alignment horizontal="center"/>
    </xf>
    <xf numFmtId="0" fontId="15" fillId="0" borderId="16" xfId="0" applyFont="1" applyBorder="1" applyAlignment="1">
      <alignment horizontal="center"/>
    </xf>
    <xf numFmtId="0" fontId="15" fillId="0" borderId="24" xfId="0" applyFont="1" applyBorder="1" applyAlignment="1">
      <alignment horizontal="center"/>
    </xf>
    <xf numFmtId="0" fontId="15" fillId="0" borderId="17" xfId="0" applyFont="1" applyBorder="1" applyAlignment="1">
      <alignment horizontal="center"/>
    </xf>
    <xf numFmtId="0" fontId="2" fillId="6" borderId="3" xfId="0" applyFont="1" applyFill="1" applyBorder="1" applyAlignment="1">
      <alignment horizontal="center"/>
    </xf>
    <xf numFmtId="0" fontId="2" fillId="6" borderId="2" xfId="0" applyFont="1" applyFill="1" applyBorder="1" applyAlignment="1">
      <alignment horizontal="center"/>
    </xf>
    <xf numFmtId="0" fontId="11" fillId="5" borderId="0" xfId="0" applyFont="1" applyFill="1" applyBorder="1" applyAlignment="1">
      <alignment horizontal="center"/>
    </xf>
    <xf numFmtId="0" fontId="0" fillId="2" borderId="0" xfId="0" applyNumberFormat="1" applyFill="1" applyBorder="1" applyAlignment="1">
      <alignment horizontal="center"/>
    </xf>
    <xf numFmtId="0" fontId="2" fillId="6" borderId="0" xfId="0" applyFont="1" applyFill="1" applyBorder="1" applyAlignment="1">
      <alignment horizontal="center"/>
    </xf>
    <xf numFmtId="0" fontId="2" fillId="6" borderId="19" xfId="0" applyFont="1" applyFill="1" applyBorder="1" applyAlignment="1">
      <alignment horizontal="center"/>
    </xf>
    <xf numFmtId="0" fontId="2" fillId="6" borderId="29" xfId="0" applyFont="1" applyFill="1" applyBorder="1" applyAlignment="1">
      <alignment horizontal="center"/>
    </xf>
    <xf numFmtId="0" fontId="2" fillId="6" borderId="20" xfId="0" applyFont="1" applyFill="1" applyBorder="1" applyAlignment="1">
      <alignment horizontal="center"/>
    </xf>
    <xf numFmtId="164" fontId="5" fillId="2" borderId="1" xfId="0" applyNumberFormat="1" applyFont="1" applyFill="1" applyBorder="1" applyAlignment="1">
      <alignment horizontal="left" vertical="center" wrapText="1"/>
    </xf>
    <xf numFmtId="0" fontId="0" fillId="7" borderId="1" xfId="0" applyNumberFormat="1" applyFont="1" applyFill="1" applyBorder="1" applyAlignment="1">
      <alignment horizontal="left" vertical="top" wrapText="1"/>
    </xf>
    <xf numFmtId="164" fontId="5" fillId="2" borderId="30" xfId="0" applyNumberFormat="1" applyFont="1" applyFill="1" applyBorder="1" applyAlignment="1">
      <alignment horizontal="left" vertical="center" wrapText="1"/>
    </xf>
    <xf numFmtId="164" fontId="2" fillId="6" borderId="1" xfId="0" applyNumberFormat="1" applyFont="1" applyFill="1" applyBorder="1" applyAlignment="1">
      <alignment horizontal="left" vertical="top" wrapText="1"/>
    </xf>
    <xf numFmtId="164" fontId="2" fillId="7" borderId="32" xfId="0" applyNumberFormat="1" applyFont="1" applyFill="1" applyBorder="1" applyAlignment="1">
      <alignment horizontal="left" vertical="center"/>
    </xf>
    <xf numFmtId="164" fontId="2" fillId="7" borderId="33" xfId="0" applyNumberFormat="1" applyFont="1" applyFill="1" applyBorder="1" applyAlignment="1">
      <alignment horizontal="left" vertical="center"/>
    </xf>
  </cellXfs>
  <cellStyles count="4">
    <cellStyle name="Comma" xfId="3" builtinId="3"/>
    <cellStyle name="Currency" xfId="1" builtinId="4"/>
    <cellStyle name="Normal" xfId="0" builtinId="0"/>
    <cellStyle name="Percent" xfId="2" builtinId="5"/>
  </cellStyles>
  <dxfs count="54">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408C6F"/>
      <color rgb="FF5DD5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tabSelected="1" zoomScale="90" zoomScaleNormal="90" workbookViewId="0">
      <selection activeCell="B1" sqref="B1"/>
    </sheetView>
  </sheetViews>
  <sheetFormatPr defaultColWidth="9.140625" defaultRowHeight="15" x14ac:dyDescent="0.25"/>
  <cols>
    <col min="1" max="1" width="2.85546875" style="120" customWidth="1"/>
    <col min="2" max="2" width="10.7109375" style="120" customWidth="1"/>
    <col min="3" max="3" width="16.85546875" style="120" customWidth="1"/>
    <col min="4" max="4" width="3.28515625" style="120" customWidth="1"/>
    <col min="5" max="5" width="15.28515625" style="120" bestFit="1" customWidth="1"/>
    <col min="6" max="6" width="21.7109375" style="120" customWidth="1"/>
    <col min="7" max="8" width="14.7109375" style="120" customWidth="1"/>
    <col min="9" max="9" width="50" style="120" customWidth="1"/>
    <col min="10" max="10" width="2.7109375" style="120" customWidth="1"/>
    <col min="11" max="11" width="9.140625" style="118"/>
    <col min="12" max="12" width="9.7109375" style="118" customWidth="1"/>
    <col min="13" max="13" width="11.5703125" style="118" bestFit="1" customWidth="1"/>
    <col min="14" max="14" width="9.140625" style="120"/>
    <col min="15" max="15" width="11.5703125" style="120" bestFit="1" customWidth="1"/>
    <col min="16" max="16384" width="9.140625" style="120"/>
  </cols>
  <sheetData>
    <row r="1" spans="1:18" x14ac:dyDescent="0.25">
      <c r="A1" s="57"/>
      <c r="B1" s="57"/>
      <c r="C1" s="57"/>
      <c r="D1" s="57"/>
      <c r="E1" s="57"/>
      <c r="F1" s="57"/>
      <c r="G1" s="57"/>
      <c r="H1" s="57"/>
      <c r="I1" s="57"/>
      <c r="J1" s="58"/>
      <c r="N1" s="119"/>
    </row>
    <row r="2" spans="1:18" ht="61.5" customHeight="1" x14ac:dyDescent="0.25">
      <c r="A2" s="59"/>
      <c r="B2" s="125" t="s">
        <v>95</v>
      </c>
      <c r="C2" s="126"/>
      <c r="D2" s="126"/>
      <c r="E2" s="126"/>
      <c r="F2" s="126"/>
      <c r="G2" s="126"/>
      <c r="H2" s="126"/>
      <c r="I2" s="127"/>
      <c r="J2" s="60"/>
    </row>
    <row r="3" spans="1:18" ht="21" x14ac:dyDescent="0.25">
      <c r="A3" s="61"/>
      <c r="B3" s="128" t="s">
        <v>67</v>
      </c>
      <c r="C3" s="129"/>
      <c r="D3" s="129"/>
      <c r="E3" s="129"/>
      <c r="F3" s="129"/>
      <c r="G3" s="129"/>
      <c r="H3" s="129"/>
      <c r="I3" s="130"/>
      <c r="J3" s="62"/>
    </row>
    <row r="4" spans="1:18" ht="14.45" customHeight="1" thickBot="1" x14ac:dyDescent="0.3">
      <c r="A4" s="61"/>
      <c r="B4" s="131" t="s">
        <v>17</v>
      </c>
      <c r="C4" s="131"/>
      <c r="D4" s="131"/>
      <c r="E4" s="131"/>
      <c r="F4" s="131"/>
      <c r="G4" s="63" t="s">
        <v>1</v>
      </c>
      <c r="H4" s="64" t="s">
        <v>18</v>
      </c>
      <c r="I4" s="64" t="s">
        <v>19</v>
      </c>
      <c r="J4" s="62"/>
    </row>
    <row r="5" spans="1:18" ht="15.75" thickBot="1" x14ac:dyDescent="0.3">
      <c r="A5" s="61"/>
      <c r="B5" s="132" t="s">
        <v>68</v>
      </c>
      <c r="C5" s="132"/>
      <c r="D5" s="132"/>
      <c r="E5" s="132"/>
      <c r="F5" s="143"/>
      <c r="G5" s="65"/>
      <c r="H5" s="66">
        <f>+G5*12</f>
        <v>0</v>
      </c>
      <c r="I5" s="67"/>
      <c r="J5" s="62"/>
    </row>
    <row r="6" spans="1:18" ht="15.75" thickBot="1" x14ac:dyDescent="0.3">
      <c r="A6" s="61"/>
      <c r="B6" s="144" t="s">
        <v>69</v>
      </c>
      <c r="C6" s="144"/>
      <c r="D6" s="144"/>
      <c r="E6" s="144"/>
      <c r="F6" s="144"/>
      <c r="G6" s="68">
        <f>H6/12</f>
        <v>0</v>
      </c>
      <c r="H6" s="65"/>
      <c r="I6" s="69" t="s">
        <v>20</v>
      </c>
      <c r="J6" s="62"/>
    </row>
    <row r="7" spans="1:18" ht="15.75" customHeight="1" x14ac:dyDescent="0.25">
      <c r="A7" s="61"/>
      <c r="B7" s="145" t="s">
        <v>43</v>
      </c>
      <c r="C7" s="146"/>
      <c r="D7" s="146"/>
      <c r="E7" s="146"/>
      <c r="F7" s="147"/>
      <c r="G7" s="172">
        <f>+H7/12</f>
        <v>0</v>
      </c>
      <c r="H7" s="136"/>
      <c r="I7" s="138" t="s">
        <v>42</v>
      </c>
      <c r="J7" s="62"/>
    </row>
    <row r="8" spans="1:18" ht="15.75" thickBot="1" x14ac:dyDescent="0.3">
      <c r="A8" s="70"/>
      <c r="B8" s="169" t="s">
        <v>70</v>
      </c>
      <c r="C8" s="170"/>
      <c r="D8" s="170"/>
      <c r="E8" s="170"/>
      <c r="F8" s="171"/>
      <c r="G8" s="172"/>
      <c r="H8" s="137"/>
      <c r="I8" s="138"/>
      <c r="J8" s="71"/>
    </row>
    <row r="9" spans="1:18" ht="13.9" customHeight="1" thickBot="1" x14ac:dyDescent="0.3">
      <c r="A9" s="61"/>
      <c r="B9" s="148" t="s">
        <v>71</v>
      </c>
      <c r="C9" s="148"/>
      <c r="D9" s="148"/>
      <c r="E9" s="148"/>
      <c r="F9" s="148"/>
      <c r="G9" s="72"/>
      <c r="H9" s="73"/>
      <c r="I9" s="74"/>
      <c r="J9" s="62"/>
    </row>
    <row r="10" spans="1:18" ht="15.75" customHeight="1" thickBot="1" x14ac:dyDescent="0.3">
      <c r="A10" s="61"/>
      <c r="B10" s="141" t="s">
        <v>72</v>
      </c>
      <c r="C10" s="141"/>
      <c r="D10" s="141"/>
      <c r="E10" s="141"/>
      <c r="F10" s="142"/>
      <c r="G10" s="75"/>
      <c r="H10" s="76"/>
      <c r="I10" s="139" t="s">
        <v>21</v>
      </c>
      <c r="J10" s="62"/>
    </row>
    <row r="11" spans="1:18" ht="15.75" thickBot="1" x14ac:dyDescent="0.3">
      <c r="A11" s="61"/>
      <c r="B11" s="141" t="s">
        <v>73</v>
      </c>
      <c r="C11" s="141"/>
      <c r="D11" s="141"/>
      <c r="E11" s="141"/>
      <c r="F11" s="142"/>
      <c r="G11" s="75"/>
      <c r="H11" s="76" t="s">
        <v>7</v>
      </c>
      <c r="I11" s="139"/>
      <c r="J11" s="62"/>
    </row>
    <row r="12" spans="1:18" ht="16.899999999999999" customHeight="1" x14ac:dyDescent="0.25">
      <c r="A12" s="61"/>
      <c r="B12" s="141" t="s">
        <v>74</v>
      </c>
      <c r="C12" s="141"/>
      <c r="D12" s="141"/>
      <c r="E12" s="141"/>
      <c r="F12" s="141"/>
      <c r="G12" s="77">
        <f>DATEDIF(G10,G11,"M")/12</f>
        <v>0</v>
      </c>
      <c r="H12" s="78" t="str">
        <f>DATEDIF(G10,G11,"y")&amp;" y, "&amp;DATEDIF(G10,G11,"ym")&amp;" mo"</f>
        <v>0 y, 0 mo</v>
      </c>
      <c r="I12" s="79"/>
      <c r="J12" s="62"/>
      <c r="Q12" s="121"/>
      <c r="R12" s="121"/>
    </row>
    <row r="13" spans="1:18" ht="16.899999999999999" customHeight="1" thickBot="1" x14ac:dyDescent="0.3">
      <c r="A13" s="61"/>
      <c r="B13" s="141" t="s">
        <v>75</v>
      </c>
      <c r="C13" s="141"/>
      <c r="D13" s="141"/>
      <c r="E13" s="141"/>
      <c r="F13" s="141"/>
      <c r="G13" s="63" t="s">
        <v>22</v>
      </c>
      <c r="H13" s="63" t="s">
        <v>23</v>
      </c>
      <c r="I13" s="123" t="s">
        <v>76</v>
      </c>
      <c r="J13" s="62"/>
    </row>
    <row r="14" spans="1:18" ht="15.75" thickBot="1" x14ac:dyDescent="0.3">
      <c r="A14" s="61"/>
      <c r="B14" s="141"/>
      <c r="C14" s="141"/>
      <c r="D14" s="141"/>
      <c r="E14" s="141"/>
      <c r="F14" s="142"/>
      <c r="G14" s="80"/>
      <c r="H14" s="80"/>
      <c r="I14" s="81">
        <f>G14+(H14/12)</f>
        <v>0</v>
      </c>
      <c r="J14" s="62"/>
    </row>
    <row r="15" spans="1:18" ht="15" customHeight="1" thickBot="1" x14ac:dyDescent="0.3">
      <c r="A15" s="61"/>
      <c r="B15" s="132" t="s">
        <v>77</v>
      </c>
      <c r="C15" s="132"/>
      <c r="D15" s="132"/>
      <c r="E15" s="132"/>
      <c r="F15" s="132"/>
      <c r="G15" s="82" t="s">
        <v>1</v>
      </c>
      <c r="H15" s="83" t="s">
        <v>18</v>
      </c>
      <c r="I15" s="67"/>
      <c r="J15" s="62"/>
    </row>
    <row r="16" spans="1:18" ht="15.75" thickBot="1" x14ac:dyDescent="0.3">
      <c r="A16" s="61"/>
      <c r="B16" s="132"/>
      <c r="C16" s="132"/>
      <c r="D16" s="132"/>
      <c r="E16" s="132"/>
      <c r="F16" s="132"/>
      <c r="G16" s="84">
        <f>+H16/12</f>
        <v>0</v>
      </c>
      <c r="H16" s="85"/>
      <c r="I16" s="86"/>
      <c r="J16" s="62"/>
    </row>
    <row r="17" spans="1:13" x14ac:dyDescent="0.25">
      <c r="A17" s="61"/>
      <c r="B17" s="61"/>
      <c r="C17" s="61"/>
      <c r="D17" s="61"/>
      <c r="E17" s="61"/>
      <c r="F17" s="61"/>
      <c r="G17" s="61"/>
      <c r="H17" s="61"/>
      <c r="I17" s="61"/>
      <c r="J17" s="62"/>
    </row>
    <row r="18" spans="1:13" ht="21" x14ac:dyDescent="0.25">
      <c r="A18" s="61"/>
      <c r="B18" s="133" t="s">
        <v>24</v>
      </c>
      <c r="C18" s="134"/>
      <c r="D18" s="134"/>
      <c r="E18" s="134"/>
      <c r="F18" s="134"/>
      <c r="G18" s="134"/>
      <c r="H18" s="134"/>
      <c r="I18" s="135"/>
      <c r="J18" s="62"/>
    </row>
    <row r="19" spans="1:13" x14ac:dyDescent="0.25">
      <c r="A19" s="61"/>
      <c r="B19" s="140" t="s">
        <v>25</v>
      </c>
      <c r="C19" s="140"/>
      <c r="D19" s="140"/>
      <c r="E19" s="140"/>
      <c r="F19" s="140"/>
      <c r="G19" s="64" t="s">
        <v>1</v>
      </c>
      <c r="H19" s="64" t="s">
        <v>18</v>
      </c>
      <c r="I19" s="64" t="s">
        <v>19</v>
      </c>
      <c r="J19" s="62"/>
    </row>
    <row r="20" spans="1:13" x14ac:dyDescent="0.25">
      <c r="A20" s="61"/>
      <c r="B20" s="132" t="s">
        <v>78</v>
      </c>
      <c r="C20" s="132"/>
      <c r="D20" s="132"/>
      <c r="E20" s="132"/>
      <c r="F20" s="132"/>
      <c r="G20" s="87">
        <f>+G5</f>
        <v>0</v>
      </c>
      <c r="H20" s="87">
        <f>+H5</f>
        <v>0</v>
      </c>
      <c r="I20" s="88"/>
      <c r="J20" s="62"/>
    </row>
    <row r="21" spans="1:13" x14ac:dyDescent="0.25">
      <c r="A21" s="61"/>
      <c r="B21" s="132" t="s">
        <v>79</v>
      </c>
      <c r="C21" s="132"/>
      <c r="D21" s="132"/>
      <c r="E21" s="132"/>
      <c r="F21" s="132"/>
      <c r="G21" s="87">
        <f>+G6</f>
        <v>0</v>
      </c>
      <c r="H21" s="87">
        <f>+H6</f>
        <v>0</v>
      </c>
      <c r="I21" s="89"/>
      <c r="J21" s="62"/>
    </row>
    <row r="22" spans="1:13" x14ac:dyDescent="0.25">
      <c r="A22" s="61"/>
      <c r="B22" s="132" t="s">
        <v>26</v>
      </c>
      <c r="C22" s="132"/>
      <c r="D22" s="132"/>
      <c r="E22" s="132"/>
      <c r="F22" s="132"/>
      <c r="G22" s="90">
        <f>-G47</f>
        <v>0</v>
      </c>
      <c r="H22" s="90">
        <f>-H47</f>
        <v>0</v>
      </c>
      <c r="I22" s="91" t="s">
        <v>76</v>
      </c>
      <c r="J22" s="62"/>
    </row>
    <row r="23" spans="1:13" x14ac:dyDescent="0.25">
      <c r="A23" s="61"/>
      <c r="B23" s="132" t="s">
        <v>27</v>
      </c>
      <c r="C23" s="132"/>
      <c r="D23" s="132"/>
      <c r="E23" s="132"/>
      <c r="F23" s="132"/>
      <c r="G23" s="90">
        <f>-G59</f>
        <v>0</v>
      </c>
      <c r="H23" s="90">
        <f>-H59</f>
        <v>0</v>
      </c>
      <c r="I23" s="164" t="s">
        <v>80</v>
      </c>
      <c r="J23" s="62"/>
    </row>
    <row r="24" spans="1:13" x14ac:dyDescent="0.25">
      <c r="A24" s="61"/>
      <c r="B24" s="165" t="s">
        <v>91</v>
      </c>
      <c r="C24" s="165"/>
      <c r="D24" s="165"/>
      <c r="E24" s="165"/>
      <c r="F24" s="165"/>
      <c r="G24" s="92">
        <f>G20+(G22+G23)</f>
        <v>0</v>
      </c>
      <c r="H24" s="92">
        <f>H20+(H22+H23)</f>
        <v>0</v>
      </c>
      <c r="I24" s="164"/>
      <c r="J24" s="62"/>
    </row>
    <row r="25" spans="1:13" s="122" customFormat="1" x14ac:dyDescent="0.25">
      <c r="A25" s="61"/>
      <c r="B25" s="166" t="s">
        <v>81</v>
      </c>
      <c r="C25" s="166"/>
      <c r="D25" s="166"/>
      <c r="E25" s="166"/>
      <c r="F25" s="166"/>
      <c r="G25" s="93">
        <f>G21+G24</f>
        <v>0</v>
      </c>
      <c r="H25" s="93">
        <f>H21+H24</f>
        <v>0</v>
      </c>
      <c r="I25" s="164"/>
      <c r="J25" s="62"/>
      <c r="K25" s="118"/>
      <c r="L25" s="118"/>
      <c r="M25" s="118"/>
    </row>
    <row r="26" spans="1:13" x14ac:dyDescent="0.25">
      <c r="A26" s="61"/>
      <c r="B26" s="61"/>
      <c r="C26" s="61"/>
      <c r="D26" s="61"/>
      <c r="E26" s="61"/>
      <c r="F26" s="61"/>
      <c r="G26" s="70"/>
      <c r="H26" s="70"/>
      <c r="I26" s="94"/>
      <c r="J26" s="62"/>
    </row>
    <row r="27" spans="1:13" x14ac:dyDescent="0.25">
      <c r="A27" s="61"/>
      <c r="B27" s="156" t="s">
        <v>49</v>
      </c>
      <c r="C27" s="157"/>
      <c r="D27" s="157"/>
      <c r="E27" s="157"/>
      <c r="F27" s="157"/>
      <c r="G27" s="95" t="e">
        <f>+(G20+G22+G23)/G20</f>
        <v>#DIV/0!</v>
      </c>
      <c r="H27" s="96" t="e">
        <f>+(H20+H22+H23)/H20</f>
        <v>#DIV/0!</v>
      </c>
      <c r="I27" s="61"/>
      <c r="J27" s="62"/>
    </row>
    <row r="28" spans="1:13" x14ac:dyDescent="0.25">
      <c r="A28" s="61"/>
      <c r="B28" s="158" t="s">
        <v>82</v>
      </c>
      <c r="C28" s="159"/>
      <c r="D28" s="159"/>
      <c r="E28" s="159"/>
      <c r="F28" s="159"/>
      <c r="G28" s="97" t="e">
        <f>G22/G20</f>
        <v>#DIV/0!</v>
      </c>
      <c r="H28" s="98" t="e">
        <f>H22/H20</f>
        <v>#DIV/0!</v>
      </c>
      <c r="I28" s="61"/>
      <c r="J28" s="62"/>
    </row>
    <row r="29" spans="1:13" x14ac:dyDescent="0.25">
      <c r="A29" s="61"/>
      <c r="B29" s="154" t="s">
        <v>51</v>
      </c>
      <c r="C29" s="155"/>
      <c r="D29" s="155"/>
      <c r="E29" s="155"/>
      <c r="F29" s="155"/>
      <c r="G29" s="99" t="e">
        <f>G23/G20</f>
        <v>#DIV/0!</v>
      </c>
      <c r="H29" s="100" t="e">
        <f>H23/H20</f>
        <v>#DIV/0!</v>
      </c>
      <c r="I29" s="61"/>
      <c r="J29" s="62"/>
    </row>
    <row r="30" spans="1:13" x14ac:dyDescent="0.25">
      <c r="A30" s="61"/>
      <c r="B30" s="61"/>
      <c r="C30" s="61"/>
      <c r="D30" s="61"/>
      <c r="E30" s="61"/>
      <c r="F30" s="61"/>
      <c r="G30" s="61"/>
      <c r="H30" s="61"/>
      <c r="I30" s="61"/>
      <c r="J30" s="62"/>
    </row>
    <row r="31" spans="1:13" x14ac:dyDescent="0.25">
      <c r="A31" s="61"/>
      <c r="B31" s="61"/>
      <c r="C31" s="61"/>
      <c r="D31" s="160" t="s">
        <v>52</v>
      </c>
      <c r="E31" s="161"/>
      <c r="F31" s="161"/>
      <c r="G31" s="124" t="s">
        <v>1</v>
      </c>
      <c r="H31" s="101" t="s">
        <v>18</v>
      </c>
      <c r="I31" s="61"/>
      <c r="J31" s="62"/>
    </row>
    <row r="32" spans="1:13" x14ac:dyDescent="0.25">
      <c r="A32" s="61"/>
      <c r="B32" s="61"/>
      <c r="C32" s="61"/>
      <c r="D32" s="162" t="s">
        <v>53</v>
      </c>
      <c r="E32" s="163"/>
      <c r="F32" s="163"/>
      <c r="G32" s="102">
        <f>G5</f>
        <v>0</v>
      </c>
      <c r="H32" s="103">
        <f>H5</f>
        <v>0</v>
      </c>
      <c r="I32" s="61"/>
      <c r="J32" s="62"/>
    </row>
    <row r="33" spans="1:10" x14ac:dyDescent="0.25">
      <c r="A33" s="61"/>
      <c r="B33" s="61"/>
      <c r="C33" s="61"/>
      <c r="D33" s="154" t="s">
        <v>54</v>
      </c>
      <c r="E33" s="155"/>
      <c r="F33" s="155"/>
      <c r="G33" s="104">
        <f>G25</f>
        <v>0</v>
      </c>
      <c r="H33" s="105">
        <f>H25</f>
        <v>0</v>
      </c>
      <c r="I33" s="61"/>
      <c r="J33" s="62"/>
    </row>
    <row r="34" spans="1:10" x14ac:dyDescent="0.25">
      <c r="A34" s="61"/>
      <c r="B34" s="61"/>
      <c r="C34" s="61"/>
      <c r="D34" s="61"/>
      <c r="E34" s="61"/>
      <c r="F34" s="61"/>
      <c r="G34" s="61"/>
      <c r="H34" s="61"/>
      <c r="I34" s="61"/>
      <c r="J34" s="62"/>
    </row>
    <row r="35" spans="1:10" ht="14.45" customHeight="1" x14ac:dyDescent="0.25">
      <c r="A35" s="61"/>
      <c r="B35" s="61"/>
      <c r="C35" s="61"/>
      <c r="D35" s="61"/>
      <c r="E35" s="61"/>
      <c r="F35" s="61"/>
      <c r="G35" s="61"/>
      <c r="H35" s="61"/>
      <c r="I35" s="61"/>
      <c r="J35" s="61"/>
    </row>
    <row r="36" spans="1:10" ht="16.5" thickBot="1" x14ac:dyDescent="0.3">
      <c r="A36" s="106"/>
      <c r="B36" s="151" t="s">
        <v>83</v>
      </c>
      <c r="C36" s="152"/>
      <c r="D36" s="152"/>
      <c r="E36" s="152"/>
      <c r="F36" s="152"/>
      <c r="G36" s="152"/>
      <c r="H36" s="152"/>
      <c r="I36" s="153"/>
      <c r="J36" s="106"/>
    </row>
    <row r="37" spans="1:10" ht="21" x14ac:dyDescent="0.25">
      <c r="A37" s="61"/>
      <c r="B37" s="173" t="s">
        <v>13</v>
      </c>
      <c r="C37" s="174"/>
      <c r="D37" s="174"/>
      <c r="E37" s="174"/>
      <c r="F37" s="174"/>
      <c r="G37" s="174"/>
      <c r="H37" s="174"/>
      <c r="I37" s="175"/>
      <c r="J37" s="61"/>
    </row>
    <row r="38" spans="1:10" ht="51.75" customHeight="1" x14ac:dyDescent="0.25">
      <c r="A38" s="61"/>
      <c r="B38" s="176" t="s">
        <v>96</v>
      </c>
      <c r="C38" s="177"/>
      <c r="D38" s="177"/>
      <c r="E38" s="177"/>
      <c r="F38" s="177"/>
      <c r="G38" s="177"/>
      <c r="H38" s="177"/>
      <c r="I38" s="178"/>
      <c r="J38" s="61"/>
    </row>
    <row r="39" spans="1:10" x14ac:dyDescent="0.25">
      <c r="A39" s="61"/>
      <c r="B39" s="149" t="s">
        <v>84</v>
      </c>
      <c r="C39" s="140"/>
      <c r="D39" s="140"/>
      <c r="E39" s="140"/>
      <c r="F39" s="140"/>
      <c r="G39" s="64" t="s">
        <v>1</v>
      </c>
      <c r="H39" s="64" t="s">
        <v>18</v>
      </c>
      <c r="I39" s="111" t="s">
        <v>19</v>
      </c>
      <c r="J39" s="61"/>
    </row>
    <row r="40" spans="1:10" x14ac:dyDescent="0.25">
      <c r="A40" s="61"/>
      <c r="B40" s="150" t="s">
        <v>59</v>
      </c>
      <c r="C40" s="132"/>
      <c r="D40" s="132"/>
      <c r="E40" s="132"/>
      <c r="F40" s="132"/>
      <c r="G40" s="107">
        <v>0.11799999999999999</v>
      </c>
      <c r="H40" s="107">
        <v>0.11799999999999999</v>
      </c>
      <c r="I40" s="116" t="s">
        <v>28</v>
      </c>
      <c r="J40" s="61"/>
    </row>
    <row r="41" spans="1:10" x14ac:dyDescent="0.25">
      <c r="A41" s="61"/>
      <c r="B41" s="150" t="s">
        <v>60</v>
      </c>
      <c r="C41" s="132"/>
      <c r="D41" s="132"/>
      <c r="E41" s="132"/>
      <c r="F41" s="132"/>
      <c r="G41" s="108">
        <f>+G16</f>
        <v>0</v>
      </c>
      <c r="H41" s="108">
        <f>+H16</f>
        <v>0</v>
      </c>
      <c r="I41" s="112"/>
      <c r="J41" s="61"/>
    </row>
    <row r="42" spans="1:10" x14ac:dyDescent="0.25">
      <c r="A42" s="61"/>
      <c r="B42" s="150" t="s">
        <v>61</v>
      </c>
      <c r="C42" s="132"/>
      <c r="D42" s="132"/>
      <c r="E42" s="132"/>
      <c r="F42" s="132"/>
      <c r="G42" s="108">
        <f>+G40*G41</f>
        <v>0</v>
      </c>
      <c r="H42" s="108">
        <f>+H40*H41</f>
        <v>0</v>
      </c>
      <c r="I42" s="112"/>
      <c r="J42" s="61"/>
    </row>
    <row r="43" spans="1:10" x14ac:dyDescent="0.25">
      <c r="A43" s="61"/>
      <c r="B43" s="150" t="s">
        <v>62</v>
      </c>
      <c r="C43" s="132"/>
      <c r="D43" s="132"/>
      <c r="E43" s="132"/>
      <c r="F43" s="132"/>
      <c r="G43" s="109">
        <f>MAX(0,20-(G14+(H14/12)))</f>
        <v>20</v>
      </c>
      <c r="H43" s="109">
        <f>+G43</f>
        <v>20</v>
      </c>
      <c r="I43" s="116" t="s">
        <v>85</v>
      </c>
      <c r="J43" s="61"/>
    </row>
    <row r="44" spans="1:10" x14ac:dyDescent="0.25">
      <c r="A44" s="61"/>
      <c r="B44" s="150" t="s">
        <v>63</v>
      </c>
      <c r="C44" s="132"/>
      <c r="D44" s="132"/>
      <c r="E44" s="132"/>
      <c r="F44" s="132"/>
      <c r="G44" s="109">
        <f>MAX(G43,55-G12)</f>
        <v>55</v>
      </c>
      <c r="H44" s="109">
        <f>+G44</f>
        <v>55</v>
      </c>
      <c r="I44" s="116" t="s">
        <v>86</v>
      </c>
      <c r="J44" s="61"/>
    </row>
    <row r="45" spans="1:10" x14ac:dyDescent="0.25">
      <c r="A45" s="61"/>
      <c r="B45" s="150" t="s">
        <v>64</v>
      </c>
      <c r="C45" s="132"/>
      <c r="D45" s="132"/>
      <c r="E45" s="132"/>
      <c r="F45" s="132"/>
      <c r="G45" s="108">
        <f>(G42*G43)/G44</f>
        <v>0</v>
      </c>
      <c r="H45" s="108">
        <f>(H42*H43)/H44</f>
        <v>0</v>
      </c>
      <c r="I45" s="116" t="s">
        <v>87</v>
      </c>
      <c r="J45" s="61"/>
    </row>
    <row r="46" spans="1:10" x14ac:dyDescent="0.25">
      <c r="A46" s="61"/>
      <c r="B46" s="150" t="s">
        <v>65</v>
      </c>
      <c r="C46" s="132"/>
      <c r="D46" s="132"/>
      <c r="E46" s="132"/>
      <c r="F46" s="132"/>
      <c r="G46" s="108">
        <f>+G6*0.5</f>
        <v>0</v>
      </c>
      <c r="H46" s="108">
        <f>+H6*0.5</f>
        <v>0</v>
      </c>
      <c r="I46" s="112"/>
      <c r="J46" s="61"/>
    </row>
    <row r="47" spans="1:10" ht="15.75" thickBot="1" x14ac:dyDescent="0.3">
      <c r="A47" s="61"/>
      <c r="B47" s="167" t="s">
        <v>29</v>
      </c>
      <c r="C47" s="168"/>
      <c r="D47" s="168"/>
      <c r="E47" s="168"/>
      <c r="F47" s="168"/>
      <c r="G47" s="114">
        <f>MIN(G45,G46)</f>
        <v>0</v>
      </c>
      <c r="H47" s="114">
        <f>MIN(H45,H46)</f>
        <v>0</v>
      </c>
      <c r="I47" s="117"/>
      <c r="J47" s="61"/>
    </row>
    <row r="48" spans="1:10" ht="15.75" thickBot="1" x14ac:dyDescent="0.3">
      <c r="A48" s="61"/>
      <c r="B48" s="61"/>
      <c r="C48" s="61"/>
      <c r="D48" s="61"/>
      <c r="E48" s="61"/>
      <c r="F48" s="61"/>
      <c r="G48" s="61"/>
      <c r="H48" s="61"/>
      <c r="I48" s="61"/>
      <c r="J48" s="61"/>
    </row>
    <row r="49" spans="1:10" ht="21" x14ac:dyDescent="0.25">
      <c r="A49" s="61"/>
      <c r="B49" s="173" t="s">
        <v>14</v>
      </c>
      <c r="C49" s="174"/>
      <c r="D49" s="174"/>
      <c r="E49" s="174"/>
      <c r="F49" s="174"/>
      <c r="G49" s="174"/>
      <c r="H49" s="174"/>
      <c r="I49" s="175"/>
      <c r="J49" s="61"/>
    </row>
    <row r="50" spans="1:10" x14ac:dyDescent="0.25">
      <c r="A50" s="61"/>
      <c r="B50" s="179" t="s">
        <v>92</v>
      </c>
      <c r="C50" s="180"/>
      <c r="D50" s="180"/>
      <c r="E50" s="180"/>
      <c r="F50" s="180"/>
      <c r="G50" s="180"/>
      <c r="H50" s="180"/>
      <c r="I50" s="181"/>
      <c r="J50" s="61"/>
    </row>
    <row r="51" spans="1:10" x14ac:dyDescent="0.25">
      <c r="A51" s="61"/>
      <c r="B51" s="179"/>
      <c r="C51" s="180"/>
      <c r="D51" s="180"/>
      <c r="E51" s="180"/>
      <c r="F51" s="180"/>
      <c r="G51" s="180"/>
      <c r="H51" s="180"/>
      <c r="I51" s="181"/>
      <c r="J51" s="61"/>
    </row>
    <row r="52" spans="1:10" ht="15.75" x14ac:dyDescent="0.25">
      <c r="A52" s="61"/>
      <c r="B52" s="179" t="s">
        <v>93</v>
      </c>
      <c r="C52" s="180"/>
      <c r="D52" s="180"/>
      <c r="E52" s="180"/>
      <c r="F52" s="180"/>
      <c r="G52" s="180"/>
      <c r="H52" s="180"/>
      <c r="I52" s="181"/>
      <c r="J52" s="61"/>
    </row>
    <row r="53" spans="1:10" ht="15.75" x14ac:dyDescent="0.25">
      <c r="A53" s="61"/>
      <c r="B53" s="179" t="s">
        <v>94</v>
      </c>
      <c r="C53" s="180"/>
      <c r="D53" s="180"/>
      <c r="E53" s="180"/>
      <c r="F53" s="180"/>
      <c r="G53" s="180"/>
      <c r="H53" s="180"/>
      <c r="I53" s="181"/>
      <c r="J53" s="61"/>
    </row>
    <row r="54" spans="1:10" x14ac:dyDescent="0.25">
      <c r="A54" s="61"/>
      <c r="B54" s="149" t="s">
        <v>88</v>
      </c>
      <c r="C54" s="140"/>
      <c r="D54" s="140"/>
      <c r="E54" s="140"/>
      <c r="F54" s="140"/>
      <c r="G54" s="64" t="s">
        <v>1</v>
      </c>
      <c r="H54" s="64" t="s">
        <v>18</v>
      </c>
      <c r="I54" s="111" t="s">
        <v>19</v>
      </c>
      <c r="J54" s="61"/>
    </row>
    <row r="55" spans="1:10" x14ac:dyDescent="0.25">
      <c r="A55" s="61"/>
      <c r="B55" s="150" t="s">
        <v>78</v>
      </c>
      <c r="C55" s="132"/>
      <c r="D55" s="132"/>
      <c r="E55" s="132"/>
      <c r="F55" s="132"/>
      <c r="G55" s="87">
        <f>+G5</f>
        <v>0</v>
      </c>
      <c r="H55" s="87">
        <f>+H5</f>
        <v>0</v>
      </c>
      <c r="I55" s="112"/>
      <c r="J55" s="61"/>
    </row>
    <row r="56" spans="1:10" x14ac:dyDescent="0.25">
      <c r="A56" s="61"/>
      <c r="B56" s="150" t="s">
        <v>79</v>
      </c>
      <c r="C56" s="132"/>
      <c r="D56" s="132"/>
      <c r="E56" s="132"/>
      <c r="F56" s="132"/>
      <c r="G56" s="87">
        <f>+G6</f>
        <v>0</v>
      </c>
      <c r="H56" s="87">
        <f>+H6</f>
        <v>0</v>
      </c>
      <c r="I56" s="112"/>
      <c r="J56" s="61"/>
    </row>
    <row r="57" spans="1:10" x14ac:dyDescent="0.25">
      <c r="A57" s="61"/>
      <c r="B57" s="150" t="s">
        <v>89</v>
      </c>
      <c r="C57" s="132"/>
      <c r="D57" s="132"/>
      <c r="E57" s="132"/>
      <c r="F57" s="132"/>
      <c r="G57" s="87">
        <f>+G55+G56</f>
        <v>0</v>
      </c>
      <c r="H57" s="87">
        <f>+H55+H56</f>
        <v>0</v>
      </c>
      <c r="I57" s="112"/>
      <c r="J57" s="61"/>
    </row>
    <row r="58" spans="1:10" x14ac:dyDescent="0.25">
      <c r="A58" s="61"/>
      <c r="B58" s="150" t="s">
        <v>90</v>
      </c>
      <c r="C58" s="132"/>
      <c r="D58" s="132"/>
      <c r="E58" s="132"/>
      <c r="F58" s="132"/>
      <c r="G58" s="87">
        <f>+G7</f>
        <v>0</v>
      </c>
      <c r="H58" s="87">
        <f>+H7</f>
        <v>0</v>
      </c>
      <c r="I58" s="113"/>
      <c r="J58" s="61"/>
    </row>
    <row r="59" spans="1:10" ht="15.75" thickBot="1" x14ac:dyDescent="0.3">
      <c r="A59" s="61"/>
      <c r="B59" s="167" t="s">
        <v>31</v>
      </c>
      <c r="C59" s="168"/>
      <c r="D59" s="168"/>
      <c r="E59" s="168"/>
      <c r="F59" s="168"/>
      <c r="G59" s="114">
        <f>MIN((MAX(0,(G56+G55-G58*1.25))+(MIN(MAX(G56+G55,G58),1.25*G58)-(G58))*0.5),(G55+G47))</f>
        <v>0</v>
      </c>
      <c r="H59" s="114">
        <f>MIN((MAX(0,(H56+H55-H58*1.25))+(MIN(MAX(H56+H55,H58),1.25*H58)-(H58))*0.5),(H55+H47))</f>
        <v>0</v>
      </c>
      <c r="I59" s="115"/>
      <c r="J59" s="61"/>
    </row>
    <row r="60" spans="1:10" x14ac:dyDescent="0.25">
      <c r="A60" s="61"/>
      <c r="B60" s="61"/>
      <c r="C60" s="61"/>
      <c r="D60" s="61"/>
      <c r="E60" s="61"/>
      <c r="F60" s="61"/>
      <c r="G60" s="61"/>
      <c r="H60" s="61"/>
      <c r="I60" s="61"/>
      <c r="J60" s="61"/>
    </row>
    <row r="69" ht="15" customHeight="1" x14ac:dyDescent="0.25"/>
    <row r="70" ht="15" customHeight="1" x14ac:dyDescent="0.25"/>
    <row r="71" ht="15" customHeight="1" x14ac:dyDescent="0.25"/>
    <row r="72" ht="15" customHeight="1" x14ac:dyDescent="0.25"/>
    <row r="73" ht="15" customHeight="1" x14ac:dyDescent="0.25"/>
  </sheetData>
  <sheetProtection sheet="1" objects="1" scenarios="1"/>
  <mergeCells count="54">
    <mergeCell ref="B50:I51"/>
    <mergeCell ref="B52:I52"/>
    <mergeCell ref="B53:I53"/>
    <mergeCell ref="B57:F57"/>
    <mergeCell ref="B58:F58"/>
    <mergeCell ref="B59:F59"/>
    <mergeCell ref="B8:F8"/>
    <mergeCell ref="G7:G8"/>
    <mergeCell ref="B47:F47"/>
    <mergeCell ref="B49:I49"/>
    <mergeCell ref="B54:F54"/>
    <mergeCell ref="B55:F55"/>
    <mergeCell ref="B56:F56"/>
    <mergeCell ref="B41:F41"/>
    <mergeCell ref="B42:F42"/>
    <mergeCell ref="B43:F43"/>
    <mergeCell ref="B44:F44"/>
    <mergeCell ref="B45:F45"/>
    <mergeCell ref="B46:F46"/>
    <mergeCell ref="B37:I37"/>
    <mergeCell ref="B38:I38"/>
    <mergeCell ref="B39:F39"/>
    <mergeCell ref="B40:F40"/>
    <mergeCell ref="B36:I36"/>
    <mergeCell ref="D33:F33"/>
    <mergeCell ref="B20:F20"/>
    <mergeCell ref="B21:F21"/>
    <mergeCell ref="B22:F22"/>
    <mergeCell ref="B23:F23"/>
    <mergeCell ref="B27:F27"/>
    <mergeCell ref="B28:F28"/>
    <mergeCell ref="B29:F29"/>
    <mergeCell ref="D31:F31"/>
    <mergeCell ref="D32:F32"/>
    <mergeCell ref="I23:I25"/>
    <mergeCell ref="B24:F24"/>
    <mergeCell ref="B25:F25"/>
    <mergeCell ref="B19:F19"/>
    <mergeCell ref="B13:F14"/>
    <mergeCell ref="B5:F5"/>
    <mergeCell ref="B6:F6"/>
    <mergeCell ref="B7:F7"/>
    <mergeCell ref="B9:F9"/>
    <mergeCell ref="B10:F10"/>
    <mergeCell ref="B11:F11"/>
    <mergeCell ref="B12:F12"/>
    <mergeCell ref="B2:I2"/>
    <mergeCell ref="B3:I3"/>
    <mergeCell ref="B4:F4"/>
    <mergeCell ref="B15:F16"/>
    <mergeCell ref="B18:I18"/>
    <mergeCell ref="H7:H8"/>
    <mergeCell ref="I7:I8"/>
    <mergeCell ref="I10:I11"/>
  </mergeCells>
  <conditionalFormatting sqref="A119:J1048576 N13:P14 N5:XFD11 O4:XFD4 N3:XFD3 N12:Q12 T12:XFD14 N15:XFD20 U21:XFD35 N21:Q35 N2 P2:XFD2 N36:XFD50 N58:XFD1048576 J47:J49 J54:J59 A59 A48:A50 A55:A57">
    <cfRule type="cellIs" dxfId="53" priority="110" operator="lessThan">
      <formula>0</formula>
    </cfRule>
  </conditionalFormatting>
  <conditionalFormatting sqref="K1">
    <cfRule type="cellIs" dxfId="52" priority="74" operator="lessThan">
      <formula>0</formula>
    </cfRule>
  </conditionalFormatting>
  <conditionalFormatting sqref="A3:B3 B4:B5 B2 A39:A42 A44:A45 B46 A47:B47 G5:H5 G6:I7 B26:C26 I47 E26:I26 A17:A25 G16:I16 I10 B13 G10:G12 G14 I12:I13 B24 B27 I15">
    <cfRule type="cellIs" dxfId="51" priority="38" operator="lessThan">
      <formula>0</formula>
    </cfRule>
  </conditionalFormatting>
  <conditionalFormatting sqref="B6">
    <cfRule type="cellIs" dxfId="50" priority="37" operator="lessThan">
      <formula>0</formula>
    </cfRule>
  </conditionalFormatting>
  <conditionalFormatting sqref="B7">
    <cfRule type="cellIs" dxfId="49" priority="36" operator="lessThan">
      <formula>0</formula>
    </cfRule>
  </conditionalFormatting>
  <conditionalFormatting sqref="B9:B12">
    <cfRule type="cellIs" dxfId="48" priority="35" operator="lessThan">
      <formula>0</formula>
    </cfRule>
  </conditionalFormatting>
  <conditionalFormatting sqref="B15">
    <cfRule type="cellIs" dxfId="47" priority="34" operator="lessThan">
      <formula>0</formula>
    </cfRule>
  </conditionalFormatting>
  <conditionalFormatting sqref="B37">
    <cfRule type="cellIs" dxfId="46" priority="33" operator="lessThan">
      <formula>0</formula>
    </cfRule>
  </conditionalFormatting>
  <conditionalFormatting sqref="B38">
    <cfRule type="cellIs" dxfId="45" priority="32" operator="lessThan">
      <formula>0</formula>
    </cfRule>
  </conditionalFormatting>
  <conditionalFormatting sqref="B39:B42">
    <cfRule type="cellIs" dxfId="44" priority="31" operator="lessThan">
      <formula>0</formula>
    </cfRule>
  </conditionalFormatting>
  <conditionalFormatting sqref="B45">
    <cfRule type="cellIs" dxfId="43" priority="29" operator="lessThan">
      <formula>0</formula>
    </cfRule>
  </conditionalFormatting>
  <conditionalFormatting sqref="B43:B44">
    <cfRule type="cellIs" dxfId="42" priority="30" operator="lessThan">
      <formula>0</formula>
    </cfRule>
  </conditionalFormatting>
  <conditionalFormatting sqref="I41:I42 I46">
    <cfRule type="cellIs" dxfId="41" priority="28" operator="lessThan">
      <formula>0</formula>
    </cfRule>
  </conditionalFormatting>
  <conditionalFormatting sqref="I40">
    <cfRule type="cellIs" dxfId="40" priority="27" operator="lessThan">
      <formula>0</formula>
    </cfRule>
  </conditionalFormatting>
  <conditionalFormatting sqref="I43">
    <cfRule type="cellIs" dxfId="39" priority="26" operator="lessThan">
      <formula>0</formula>
    </cfRule>
  </conditionalFormatting>
  <conditionalFormatting sqref="I44">
    <cfRule type="cellIs" dxfId="38" priority="25" operator="lessThan">
      <formula>0</formula>
    </cfRule>
  </conditionalFormatting>
  <conditionalFormatting sqref="I45">
    <cfRule type="cellIs" dxfId="37" priority="24" operator="lessThan">
      <formula>0</formula>
    </cfRule>
  </conditionalFormatting>
  <conditionalFormatting sqref="B49">
    <cfRule type="cellIs" dxfId="36" priority="23" operator="lessThan">
      <formula>0</formula>
    </cfRule>
  </conditionalFormatting>
  <conditionalFormatting sqref="B50">
    <cfRule type="cellIs" dxfId="35" priority="22" operator="lessThan">
      <formula>0</formula>
    </cfRule>
  </conditionalFormatting>
  <conditionalFormatting sqref="B54">
    <cfRule type="cellIs" dxfId="34" priority="21" operator="lessThan">
      <formula>0</formula>
    </cfRule>
  </conditionalFormatting>
  <conditionalFormatting sqref="B55:B57">
    <cfRule type="cellIs" dxfId="33" priority="20" operator="lessThan">
      <formula>0</formula>
    </cfRule>
  </conditionalFormatting>
  <conditionalFormatting sqref="B58">
    <cfRule type="cellIs" dxfId="32" priority="19" operator="lessThan">
      <formula>0</formula>
    </cfRule>
  </conditionalFormatting>
  <conditionalFormatting sqref="I56">
    <cfRule type="cellIs" dxfId="31" priority="18" operator="lessThan">
      <formula>0</formula>
    </cfRule>
  </conditionalFormatting>
  <conditionalFormatting sqref="B19">
    <cfRule type="cellIs" dxfId="30" priority="13" operator="lessThan">
      <formula>0</formula>
    </cfRule>
  </conditionalFormatting>
  <conditionalFormatting sqref="B59">
    <cfRule type="cellIs" dxfId="29" priority="17" operator="lessThan">
      <formula>0</formula>
    </cfRule>
  </conditionalFormatting>
  <conditionalFormatting sqref="B20:B22">
    <cfRule type="cellIs" dxfId="28" priority="12" operator="lessThan">
      <formula>0</formula>
    </cfRule>
  </conditionalFormatting>
  <conditionalFormatting sqref="I55">
    <cfRule type="cellIs" dxfId="27" priority="16" operator="lessThan">
      <formula>0</formula>
    </cfRule>
  </conditionalFormatting>
  <conditionalFormatting sqref="I57:I59">
    <cfRule type="cellIs" dxfId="26" priority="15" operator="lessThan">
      <formula>0</formula>
    </cfRule>
  </conditionalFormatting>
  <conditionalFormatting sqref="B18">
    <cfRule type="cellIs" dxfId="25" priority="14" operator="lessThan">
      <formula>0</formula>
    </cfRule>
  </conditionalFormatting>
  <conditionalFormatting sqref="B23">
    <cfRule type="cellIs" dxfId="24" priority="11" operator="lessThan">
      <formula>0</formula>
    </cfRule>
  </conditionalFormatting>
  <conditionalFormatting sqref="B48:I48">
    <cfRule type="cellIs" dxfId="23" priority="10" operator="lessThan">
      <formula>0</formula>
    </cfRule>
  </conditionalFormatting>
  <conditionalFormatting sqref="B17:I17">
    <cfRule type="cellIs" dxfId="22" priority="9" operator="lessThan">
      <formula>0</formula>
    </cfRule>
  </conditionalFormatting>
  <conditionalFormatting sqref="H14">
    <cfRule type="cellIs" dxfId="21" priority="8" operator="lessThan">
      <formula>0</formula>
    </cfRule>
  </conditionalFormatting>
  <conditionalFormatting sqref="B25">
    <cfRule type="cellIs" dxfId="20" priority="7" operator="lessThan">
      <formula>0</formula>
    </cfRule>
  </conditionalFormatting>
  <conditionalFormatting sqref="I22">
    <cfRule type="cellIs" dxfId="19" priority="6" operator="lessThan">
      <formula>0</formula>
    </cfRule>
  </conditionalFormatting>
  <conditionalFormatting sqref="J3 J39:J42 J44:J45 J17:J25">
    <cfRule type="cellIs" dxfId="18" priority="5" operator="lessThan">
      <formula>0</formula>
    </cfRule>
  </conditionalFormatting>
  <conditionalFormatting sqref="A51:A52">
    <cfRule type="cellIs" dxfId="17" priority="4" operator="lessThan">
      <formula>0</formula>
    </cfRule>
  </conditionalFormatting>
  <conditionalFormatting sqref="A53:A54">
    <cfRule type="cellIs" dxfId="16" priority="3" operator="lessThan">
      <formula>0</formula>
    </cfRule>
  </conditionalFormatting>
  <conditionalFormatting sqref="A58">
    <cfRule type="cellIs" dxfId="15" priority="2" operator="lessThan">
      <formula>0</formula>
    </cfRule>
  </conditionalFormatting>
  <conditionalFormatting sqref="J51:J53">
    <cfRule type="cellIs" dxfId="14" priority="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7"/>
  <sheetViews>
    <sheetView view="pageLayout" zoomScaleNormal="100" workbookViewId="0">
      <selection sqref="A1:C1"/>
    </sheetView>
  </sheetViews>
  <sheetFormatPr defaultRowHeight="15" x14ac:dyDescent="0.25"/>
  <cols>
    <col min="1" max="1" width="16" bestFit="1" customWidth="1"/>
    <col min="2" max="2" width="12" customWidth="1"/>
    <col min="3" max="3" width="11.140625" bestFit="1" customWidth="1"/>
    <col min="4" max="4" width="17.5703125" customWidth="1"/>
    <col min="5" max="5" width="9.85546875" customWidth="1"/>
    <col min="6" max="6" width="12.5703125" bestFit="1" customWidth="1"/>
    <col min="7" max="7" width="6.42578125" customWidth="1"/>
    <col min="8" max="8" width="7.42578125" bestFit="1" customWidth="1"/>
    <col min="9" max="9" width="21.7109375" customWidth="1"/>
    <col min="10" max="10" width="10.140625" bestFit="1" customWidth="1"/>
    <col min="12" max="12" width="6" customWidth="1"/>
    <col min="15" max="15" width="6.28515625" bestFit="1" customWidth="1"/>
    <col min="16" max="16" width="10.7109375" customWidth="1"/>
  </cols>
  <sheetData>
    <row r="1" spans="1:16" ht="15.75" thickBot="1" x14ac:dyDescent="0.3">
      <c r="A1" s="218" t="s">
        <v>10</v>
      </c>
      <c r="B1" s="219"/>
      <c r="C1" s="220"/>
      <c r="D1" s="9"/>
      <c r="E1" s="110" t="s">
        <v>11</v>
      </c>
      <c r="F1" s="216">
        <f ca="1">TODAY()</f>
        <v>45345</v>
      </c>
      <c r="G1" s="217"/>
      <c r="H1" s="14"/>
      <c r="I1" s="9"/>
      <c r="J1" s="9"/>
      <c r="K1" s="9"/>
      <c r="L1" s="9"/>
      <c r="M1" s="9"/>
      <c r="N1" s="9"/>
      <c r="O1" s="9"/>
      <c r="P1" s="9"/>
    </row>
    <row r="2" spans="1:16" x14ac:dyDescent="0.25">
      <c r="A2" s="9"/>
      <c r="B2" s="9"/>
      <c r="C2" s="9"/>
      <c r="D2" s="9"/>
      <c r="E2" s="110" t="s">
        <v>16</v>
      </c>
      <c r="F2" s="224">
        <f>Calculator!K5</f>
        <v>0</v>
      </c>
      <c r="G2" s="224"/>
      <c r="H2" s="14"/>
      <c r="I2" s="9"/>
      <c r="J2" s="9"/>
      <c r="K2" s="9"/>
      <c r="L2" s="9"/>
      <c r="M2" s="9"/>
      <c r="N2" s="9"/>
      <c r="O2" s="9"/>
      <c r="P2" s="9"/>
    </row>
    <row r="3" spans="1:16" x14ac:dyDescent="0.25">
      <c r="A3" s="223" t="s">
        <v>44</v>
      </c>
      <c r="B3" s="223"/>
      <c r="C3" s="223"/>
      <c r="D3" s="223"/>
      <c r="E3" s="223"/>
      <c r="F3" s="223"/>
      <c r="G3" s="223"/>
      <c r="H3" s="225" t="s">
        <v>34</v>
      </c>
      <c r="I3" s="225"/>
      <c r="J3" s="225"/>
      <c r="K3" s="225"/>
      <c r="L3" s="225"/>
      <c r="M3" s="225"/>
      <c r="N3" s="225"/>
      <c r="O3" s="225"/>
      <c r="P3" s="225"/>
    </row>
    <row r="4" spans="1:16" ht="15" customHeight="1" thickBot="1" x14ac:dyDescent="0.3">
      <c r="A4" s="9"/>
      <c r="B4" s="9"/>
      <c r="C4" s="9"/>
      <c r="D4" s="9"/>
      <c r="E4" s="9"/>
      <c r="F4" s="9"/>
      <c r="G4" s="9"/>
      <c r="H4" s="9"/>
      <c r="I4" s="9"/>
      <c r="J4" s="19"/>
      <c r="K4" s="19"/>
      <c r="L4" s="9"/>
      <c r="M4" s="9"/>
      <c r="N4" s="9"/>
      <c r="O4" s="9"/>
      <c r="P4" s="9"/>
    </row>
    <row r="5" spans="1:16" ht="15.75" thickBot="1" x14ac:dyDescent="0.3">
      <c r="A5" s="221" t="s">
        <v>45</v>
      </c>
      <c r="B5" s="222"/>
      <c r="C5" s="9"/>
      <c r="D5" s="183" t="s">
        <v>46</v>
      </c>
      <c r="E5" s="183"/>
      <c r="F5" s="183"/>
      <c r="G5" s="9"/>
      <c r="H5" s="9"/>
      <c r="I5" s="9"/>
      <c r="J5" s="226" t="s">
        <v>58</v>
      </c>
      <c r="K5" s="227"/>
      <c r="L5" s="227"/>
      <c r="M5" s="228"/>
      <c r="N5" s="9"/>
      <c r="O5" s="9"/>
      <c r="P5" s="9"/>
    </row>
    <row r="6" spans="1:16" x14ac:dyDescent="0.25">
      <c r="A6" s="1" t="s">
        <v>1</v>
      </c>
      <c r="B6" s="8">
        <f>Calculator!G5</f>
        <v>0</v>
      </c>
      <c r="C6" s="9"/>
      <c r="D6" s="1"/>
      <c r="E6" s="4" t="s">
        <v>1</v>
      </c>
      <c r="F6" s="5" t="s">
        <v>18</v>
      </c>
      <c r="G6" s="9"/>
      <c r="H6" s="9"/>
      <c r="I6" s="9"/>
      <c r="J6" s="35"/>
      <c r="K6" s="36" t="s">
        <v>41</v>
      </c>
      <c r="L6" s="31" t="s">
        <v>22</v>
      </c>
      <c r="M6" s="32" t="s">
        <v>23</v>
      </c>
      <c r="N6" s="9"/>
      <c r="O6" s="9"/>
      <c r="P6" s="9"/>
    </row>
    <row r="7" spans="1:16" x14ac:dyDescent="0.25">
      <c r="A7" s="1" t="s">
        <v>0</v>
      </c>
      <c r="B7" s="8">
        <f>B6*12</f>
        <v>0</v>
      </c>
      <c r="C7" s="9"/>
      <c r="D7" s="1" t="s">
        <v>8</v>
      </c>
      <c r="E7" s="8">
        <f>Calculator!G5</f>
        <v>0</v>
      </c>
      <c r="F7" s="8">
        <f>Calculator!H5</f>
        <v>0</v>
      </c>
      <c r="G7" s="9"/>
      <c r="H7" s="9"/>
      <c r="I7" s="9"/>
      <c r="J7" s="27" t="s">
        <v>3</v>
      </c>
      <c r="K7" s="38">
        <f>Calculator!G12</f>
        <v>0</v>
      </c>
      <c r="L7" s="33">
        <f>DATEDIF(Calculator!G10,Calculator!G11,"y")</f>
        <v>0</v>
      </c>
      <c r="M7" s="28">
        <f>DATEDIF(Calculator!G10,Calculator!G11,"ym")</f>
        <v>0</v>
      </c>
      <c r="N7" s="9"/>
      <c r="O7" s="9"/>
      <c r="P7" s="9"/>
    </row>
    <row r="8" spans="1:16" x14ac:dyDescent="0.25">
      <c r="A8" s="9"/>
      <c r="B8" s="9"/>
      <c r="C8" s="9"/>
      <c r="D8" s="1" t="s">
        <v>13</v>
      </c>
      <c r="E8" s="8">
        <f>Calculator!G22</f>
        <v>0</v>
      </c>
      <c r="F8" s="8">
        <f>Calculator!H22</f>
        <v>0</v>
      </c>
      <c r="G8" s="9"/>
      <c r="H8" s="9"/>
      <c r="I8" s="9"/>
      <c r="J8" s="27" t="s">
        <v>4</v>
      </c>
      <c r="K8" s="38">
        <f>Calculator!I14</f>
        <v>0</v>
      </c>
      <c r="L8" s="34">
        <f>Calculator!G14</f>
        <v>0</v>
      </c>
      <c r="M8" s="29">
        <f>Calculator!H14</f>
        <v>0</v>
      </c>
      <c r="N8" s="9"/>
      <c r="O8" s="9"/>
      <c r="P8" s="9"/>
    </row>
    <row r="9" spans="1:16" ht="15.75" thickBot="1" x14ac:dyDescent="0.3">
      <c r="A9" s="221" t="s">
        <v>12</v>
      </c>
      <c r="B9" s="222"/>
      <c r="C9" s="9"/>
      <c r="D9" s="7" t="s">
        <v>14</v>
      </c>
      <c r="E9" s="10">
        <f>Calculator!G23</f>
        <v>0</v>
      </c>
      <c r="F9" s="10">
        <f>Calculator!H23</f>
        <v>0</v>
      </c>
      <c r="G9" s="9"/>
      <c r="H9" s="9"/>
      <c r="I9" s="9"/>
      <c r="J9" s="30" t="s">
        <v>2</v>
      </c>
      <c r="K9" s="37">
        <f>Calculator!H16</f>
        <v>0</v>
      </c>
      <c r="L9" s="24"/>
      <c r="M9" s="25"/>
      <c r="N9" s="9"/>
      <c r="O9" s="9"/>
      <c r="P9" s="9"/>
    </row>
    <row r="10" spans="1:16" ht="15.75" customHeight="1" thickTop="1" x14ac:dyDescent="0.25">
      <c r="A10" s="1" t="s">
        <v>5</v>
      </c>
      <c r="B10" s="8">
        <f>Calculator!H6</f>
        <v>0</v>
      </c>
      <c r="C10" s="9"/>
      <c r="D10" s="42" t="s">
        <v>9</v>
      </c>
      <c r="E10" s="43">
        <f>Calculator!G24</f>
        <v>0</v>
      </c>
      <c r="F10" s="43">
        <f>Calculator!H24</f>
        <v>0</v>
      </c>
      <c r="G10" s="9"/>
      <c r="H10" s="9"/>
      <c r="I10" s="9"/>
      <c r="J10" s="9"/>
      <c r="K10" s="9"/>
      <c r="L10" s="9"/>
      <c r="M10" s="9"/>
      <c r="N10" s="9"/>
      <c r="O10" s="9"/>
      <c r="P10" s="9"/>
    </row>
    <row r="11" spans="1:16" ht="15" customHeight="1" x14ac:dyDescent="0.25">
      <c r="A11" s="1" t="s">
        <v>47</v>
      </c>
      <c r="B11" s="8">
        <f>Calculator!H7</f>
        <v>0</v>
      </c>
      <c r="C11" s="9"/>
      <c r="D11" s="9"/>
      <c r="E11" s="9"/>
      <c r="F11" s="9"/>
      <c r="G11" s="9"/>
      <c r="H11" s="232" t="s">
        <v>40</v>
      </c>
      <c r="I11" s="232"/>
      <c r="J11" s="232"/>
      <c r="K11" s="232"/>
      <c r="L11" s="232"/>
      <c r="M11" s="49" t="s">
        <v>1</v>
      </c>
      <c r="N11" s="49" t="s">
        <v>18</v>
      </c>
      <c r="O11" s="49" t="s">
        <v>19</v>
      </c>
      <c r="P11" s="9"/>
    </row>
    <row r="12" spans="1:16" ht="15" customHeight="1" x14ac:dyDescent="0.25">
      <c r="A12" s="9"/>
      <c r="B12" s="9"/>
      <c r="C12" s="9"/>
      <c r="D12" s="183" t="s">
        <v>6</v>
      </c>
      <c r="E12" s="183"/>
      <c r="F12" s="183"/>
      <c r="G12" s="9"/>
      <c r="H12" s="229" t="s">
        <v>59</v>
      </c>
      <c r="I12" s="229"/>
      <c r="J12" s="229"/>
      <c r="K12" s="229"/>
      <c r="L12" s="229"/>
      <c r="M12" s="40">
        <v>0.11799999999999999</v>
      </c>
      <c r="N12" s="40">
        <v>0.11799999999999999</v>
      </c>
      <c r="O12" s="50">
        <v>1</v>
      </c>
      <c r="P12" s="9"/>
    </row>
    <row r="13" spans="1:16" ht="15" customHeight="1" x14ac:dyDescent="0.25">
      <c r="A13" s="184" t="s">
        <v>48</v>
      </c>
      <c r="B13" s="184"/>
      <c r="C13" s="185"/>
      <c r="D13" s="1"/>
      <c r="E13" s="2" t="s">
        <v>1</v>
      </c>
      <c r="F13" s="2" t="s">
        <v>18</v>
      </c>
      <c r="G13" s="9"/>
      <c r="H13" s="229" t="s">
        <v>60</v>
      </c>
      <c r="I13" s="229"/>
      <c r="J13" s="229"/>
      <c r="K13" s="229"/>
      <c r="L13" s="229"/>
      <c r="M13" s="39">
        <f>Calculator!G41</f>
        <v>0</v>
      </c>
      <c r="N13" s="39">
        <f>Calculator!H41</f>
        <v>0</v>
      </c>
      <c r="O13" s="21"/>
      <c r="P13" s="9"/>
    </row>
    <row r="14" spans="1:16" ht="15" customHeight="1" x14ac:dyDescent="0.25">
      <c r="A14" s="184"/>
      <c r="B14" s="184"/>
      <c r="C14" s="185"/>
      <c r="D14" s="3" t="s">
        <v>9</v>
      </c>
      <c r="E14" s="8">
        <f>E10</f>
        <v>0</v>
      </c>
      <c r="F14" s="8">
        <f>F10</f>
        <v>0</v>
      </c>
      <c r="G14" s="9"/>
      <c r="H14" s="229" t="s">
        <v>61</v>
      </c>
      <c r="I14" s="229"/>
      <c r="J14" s="229"/>
      <c r="K14" s="229"/>
      <c r="L14" s="229"/>
      <c r="M14" s="39">
        <f>Calculator!G42</f>
        <v>0</v>
      </c>
      <c r="N14" s="39">
        <f>Calculator!H42</f>
        <v>0</v>
      </c>
      <c r="O14" s="21"/>
      <c r="P14" s="9"/>
    </row>
    <row r="15" spans="1:16" ht="15.75" customHeight="1" thickBot="1" x14ac:dyDescent="0.3">
      <c r="A15" s="184"/>
      <c r="B15" s="184"/>
      <c r="C15" s="185"/>
      <c r="D15" s="6" t="s">
        <v>5</v>
      </c>
      <c r="E15" s="10">
        <f>Calculator!G21</f>
        <v>0</v>
      </c>
      <c r="F15" s="10">
        <f>Calculator!H21</f>
        <v>0</v>
      </c>
      <c r="G15" s="9"/>
      <c r="H15" s="229" t="s">
        <v>62</v>
      </c>
      <c r="I15" s="229"/>
      <c r="J15" s="229"/>
      <c r="K15" s="229"/>
      <c r="L15" s="229"/>
      <c r="M15" s="51">
        <f>Calculator!G43</f>
        <v>20</v>
      </c>
      <c r="N15" s="51">
        <f>Calculator!H43</f>
        <v>20</v>
      </c>
      <c r="O15" s="50">
        <v>2</v>
      </c>
      <c r="P15" s="9"/>
    </row>
    <row r="16" spans="1:16" ht="15.75" thickTop="1" x14ac:dyDescent="0.25">
      <c r="A16" s="184"/>
      <c r="B16" s="184"/>
      <c r="C16" s="185"/>
      <c r="D16" s="44" t="s">
        <v>15</v>
      </c>
      <c r="E16" s="45">
        <f>SUM(E14:E15)</f>
        <v>0</v>
      </c>
      <c r="F16" s="45">
        <f>SUM(F14:F15)</f>
        <v>0</v>
      </c>
      <c r="G16" s="9"/>
      <c r="H16" s="229" t="s">
        <v>63</v>
      </c>
      <c r="I16" s="229"/>
      <c r="J16" s="229"/>
      <c r="K16" s="229"/>
      <c r="L16" s="229"/>
      <c r="M16" s="51">
        <f>Calculator!G44</f>
        <v>55</v>
      </c>
      <c r="N16" s="51">
        <f>Calculator!H44</f>
        <v>55</v>
      </c>
      <c r="O16" s="50">
        <v>3</v>
      </c>
      <c r="P16" s="9"/>
    </row>
    <row r="17" spans="1:16" ht="15" customHeight="1" x14ac:dyDescent="0.25">
      <c r="A17" s="13"/>
      <c r="B17" s="13"/>
      <c r="C17" s="13"/>
      <c r="D17" s="9"/>
      <c r="E17" s="9"/>
      <c r="F17" s="9"/>
      <c r="G17" s="9"/>
      <c r="H17" s="200"/>
      <c r="I17" s="200"/>
      <c r="J17" s="200"/>
      <c r="K17" s="200"/>
      <c r="L17" s="200"/>
      <c r="M17" s="200"/>
      <c r="N17" s="200"/>
      <c r="O17" s="200"/>
      <c r="P17" s="9"/>
    </row>
    <row r="18" spans="1:16" ht="15.75" customHeight="1" x14ac:dyDescent="0.25">
      <c r="A18" s="186" t="s">
        <v>49</v>
      </c>
      <c r="B18" s="187"/>
      <c r="C18" s="187"/>
      <c r="D18" s="188"/>
      <c r="E18" s="46" t="e">
        <f>E10/E7</f>
        <v>#DIV/0!</v>
      </c>
      <c r="F18" s="46" t="e">
        <f>F10/F7</f>
        <v>#DIV/0!</v>
      </c>
      <c r="G18" s="11"/>
      <c r="H18" s="229" t="s">
        <v>64</v>
      </c>
      <c r="I18" s="229"/>
      <c r="J18" s="229"/>
      <c r="K18" s="229"/>
      <c r="L18" s="229"/>
      <c r="M18" s="39">
        <f>Calculator!G45</f>
        <v>0</v>
      </c>
      <c r="N18" s="39">
        <f>Calculator!H45</f>
        <v>0</v>
      </c>
      <c r="O18" s="50">
        <v>4</v>
      </c>
      <c r="P18" s="9"/>
    </row>
    <row r="19" spans="1:16" ht="15.75" thickBot="1" x14ac:dyDescent="0.3">
      <c r="A19" s="199" t="s">
        <v>50</v>
      </c>
      <c r="B19" s="200"/>
      <c r="C19" s="200"/>
      <c r="D19" s="201"/>
      <c r="E19" s="12" t="e">
        <f>Calculator!G28</f>
        <v>#DIV/0!</v>
      </c>
      <c r="F19" s="12" t="e">
        <f>Calculator!H28</f>
        <v>#DIV/0!</v>
      </c>
      <c r="G19" s="9"/>
      <c r="H19" s="231" t="s">
        <v>65</v>
      </c>
      <c r="I19" s="231"/>
      <c r="J19" s="231"/>
      <c r="K19" s="231"/>
      <c r="L19" s="231"/>
      <c r="M19" s="52">
        <f>Calculator!G46</f>
        <v>0</v>
      </c>
      <c r="N19" s="52">
        <f>Calculator!H46</f>
        <v>0</v>
      </c>
      <c r="O19" s="53"/>
      <c r="P19" s="9"/>
    </row>
    <row r="20" spans="1:16" ht="15.75" thickBot="1" x14ac:dyDescent="0.3">
      <c r="A20" s="202" t="s">
        <v>51</v>
      </c>
      <c r="B20" s="203"/>
      <c r="C20" s="203"/>
      <c r="D20" s="204"/>
      <c r="E20" s="12" t="e">
        <f>Calculator!G29</f>
        <v>#DIV/0!</v>
      </c>
      <c r="F20" s="12" t="e">
        <f>Calculator!H29</f>
        <v>#DIV/0!</v>
      </c>
      <c r="G20" s="9"/>
      <c r="H20" s="233" t="s">
        <v>29</v>
      </c>
      <c r="I20" s="234"/>
      <c r="J20" s="234"/>
      <c r="K20" s="234"/>
      <c r="L20" s="234"/>
      <c r="M20" s="54">
        <f>Calculator!G47</f>
        <v>0</v>
      </c>
      <c r="N20" s="54">
        <f>Calculator!H47</f>
        <v>0</v>
      </c>
      <c r="O20" s="55"/>
      <c r="P20" s="9"/>
    </row>
    <row r="21" spans="1:16" ht="15" customHeight="1" thickBot="1" x14ac:dyDescent="0.3">
      <c r="A21" s="9"/>
      <c r="B21" s="9"/>
      <c r="C21" s="9"/>
      <c r="D21" s="9"/>
      <c r="E21" s="9"/>
      <c r="F21" s="9"/>
      <c r="G21" s="9"/>
      <c r="H21" s="22"/>
      <c r="I21" s="22"/>
      <c r="J21" s="22"/>
      <c r="K21" s="22"/>
      <c r="L21" s="22"/>
      <c r="M21" s="22"/>
      <c r="N21" s="18"/>
      <c r="O21" s="9"/>
      <c r="P21" s="9"/>
    </row>
    <row r="22" spans="1:16" ht="15" customHeight="1" x14ac:dyDescent="0.25">
      <c r="A22" s="11"/>
      <c r="B22" s="11"/>
      <c r="C22" s="205" t="s">
        <v>52</v>
      </c>
      <c r="D22" s="206"/>
      <c r="E22" s="47" t="s">
        <v>1</v>
      </c>
      <c r="F22" s="48" t="s">
        <v>18</v>
      </c>
      <c r="G22" s="9"/>
      <c r="H22" s="56" t="s">
        <v>35</v>
      </c>
      <c r="I22" s="9"/>
      <c r="J22" s="9"/>
      <c r="K22" s="9"/>
      <c r="L22" s="9"/>
      <c r="M22" s="18"/>
      <c r="N22" s="18"/>
      <c r="O22" s="9"/>
      <c r="P22" s="9"/>
    </row>
    <row r="23" spans="1:16" ht="15" customHeight="1" x14ac:dyDescent="0.25">
      <c r="A23" s="11"/>
      <c r="B23" s="11"/>
      <c r="C23" s="20" t="s">
        <v>53</v>
      </c>
      <c r="D23" s="41"/>
      <c r="E23" s="8">
        <f>E7</f>
        <v>0</v>
      </c>
      <c r="F23" s="15">
        <f>F7</f>
        <v>0</v>
      </c>
      <c r="G23" s="9"/>
      <c r="H23" s="11" t="s">
        <v>36</v>
      </c>
      <c r="I23" s="11"/>
      <c r="J23" s="11"/>
      <c r="K23" s="11"/>
      <c r="L23" s="11"/>
      <c r="M23" s="18"/>
      <c r="N23" s="18"/>
      <c r="O23" s="11"/>
      <c r="P23" s="9"/>
    </row>
    <row r="24" spans="1:16" ht="15.75" customHeight="1" thickBot="1" x14ac:dyDescent="0.3">
      <c r="A24" s="11"/>
      <c r="B24" s="11"/>
      <c r="C24" s="207" t="s">
        <v>54</v>
      </c>
      <c r="D24" s="208"/>
      <c r="E24" s="16">
        <f>E16</f>
        <v>0</v>
      </c>
      <c r="F24" s="17">
        <f>F16</f>
        <v>0</v>
      </c>
      <c r="G24" s="9"/>
      <c r="H24" s="11" t="s">
        <v>37</v>
      </c>
      <c r="I24" s="11"/>
      <c r="J24" s="23"/>
      <c r="K24" s="23"/>
      <c r="L24" s="23"/>
      <c r="M24" s="23"/>
      <c r="N24" s="23"/>
      <c r="O24" s="23"/>
      <c r="P24" s="9"/>
    </row>
    <row r="25" spans="1:16" ht="21.75" thickBot="1" x14ac:dyDescent="0.3">
      <c r="A25" s="11"/>
      <c r="B25" s="11"/>
      <c r="C25" s="11"/>
      <c r="D25" s="11"/>
      <c r="E25" s="11"/>
      <c r="F25" s="11"/>
      <c r="G25" s="11"/>
      <c r="H25" s="11" t="s">
        <v>38</v>
      </c>
      <c r="I25" s="11"/>
      <c r="J25" s="23"/>
      <c r="K25" s="23"/>
      <c r="L25" s="23"/>
      <c r="M25" s="23"/>
      <c r="N25" s="23"/>
      <c r="O25" s="23"/>
      <c r="P25" s="9"/>
    </row>
    <row r="26" spans="1:16" ht="15.75" thickBot="1" x14ac:dyDescent="0.3">
      <c r="A26" s="210" t="s">
        <v>55</v>
      </c>
      <c r="B26" s="211"/>
      <c r="C26" s="211"/>
      <c r="D26" s="211"/>
      <c r="E26" s="211"/>
      <c r="F26" s="211"/>
      <c r="G26" s="212"/>
      <c r="H26" s="11" t="s">
        <v>39</v>
      </c>
      <c r="I26" s="11"/>
      <c r="J26" s="11"/>
      <c r="K26" s="11"/>
      <c r="L26" s="11"/>
      <c r="M26" s="11"/>
      <c r="N26" s="11"/>
      <c r="O26" s="11"/>
      <c r="P26" s="9"/>
    </row>
    <row r="27" spans="1:16" ht="15" customHeight="1" x14ac:dyDescent="0.25">
      <c r="A27" s="213" t="s">
        <v>56</v>
      </c>
      <c r="B27" s="213"/>
      <c r="C27" s="213"/>
      <c r="D27" s="213"/>
      <c r="E27" s="213"/>
      <c r="F27" s="213"/>
      <c r="G27" s="213"/>
      <c r="H27" s="9"/>
      <c r="I27" s="11"/>
      <c r="J27" s="11"/>
      <c r="K27" s="11"/>
      <c r="L27" s="11"/>
      <c r="M27" s="11"/>
      <c r="N27" s="11"/>
      <c r="O27" s="11"/>
      <c r="P27" s="9"/>
    </row>
    <row r="28" spans="1:16" x14ac:dyDescent="0.25">
      <c r="A28" s="214"/>
      <c r="B28" s="214"/>
      <c r="C28" s="214"/>
      <c r="D28" s="214"/>
      <c r="E28" s="214"/>
      <c r="F28" s="214"/>
      <c r="G28" s="214"/>
      <c r="H28" s="9" t="s">
        <v>66</v>
      </c>
      <c r="I28" s="11"/>
      <c r="J28" s="11"/>
      <c r="K28" s="11"/>
      <c r="L28" s="11"/>
      <c r="M28" s="11"/>
      <c r="N28" s="11"/>
      <c r="O28" s="11"/>
      <c r="P28" s="9"/>
    </row>
    <row r="29" spans="1:16" ht="15" customHeight="1" x14ac:dyDescent="0.25">
      <c r="A29" s="215" t="s">
        <v>97</v>
      </c>
      <c r="B29" s="215"/>
      <c r="C29" s="215"/>
      <c r="D29" s="215"/>
      <c r="E29" s="215"/>
      <c r="F29" s="215"/>
      <c r="G29" s="215"/>
      <c r="H29" s="11"/>
      <c r="I29" s="11"/>
      <c r="J29" s="11"/>
      <c r="K29" s="11"/>
      <c r="L29" s="11"/>
      <c r="M29" s="11"/>
      <c r="N29" s="11"/>
      <c r="O29" s="11"/>
      <c r="P29" s="9"/>
    </row>
    <row r="30" spans="1:16" x14ac:dyDescent="0.25">
      <c r="A30" s="215"/>
      <c r="B30" s="215"/>
      <c r="C30" s="215"/>
      <c r="D30" s="215"/>
      <c r="E30" s="215"/>
      <c r="F30" s="215"/>
      <c r="G30" s="215"/>
      <c r="H30" s="11"/>
      <c r="I30" s="9"/>
      <c r="J30" s="9"/>
      <c r="K30" s="9"/>
      <c r="L30" s="9"/>
      <c r="M30" s="11"/>
      <c r="N30" s="11"/>
      <c r="O30" s="11"/>
      <c r="P30" s="9"/>
    </row>
    <row r="31" spans="1:16" x14ac:dyDescent="0.25">
      <c r="A31" s="215"/>
      <c r="B31" s="215"/>
      <c r="C31" s="215"/>
      <c r="D31" s="215"/>
      <c r="E31" s="215"/>
      <c r="F31" s="215"/>
      <c r="G31" s="215"/>
      <c r="H31" s="11"/>
      <c r="I31" s="9"/>
      <c r="J31" s="9"/>
      <c r="K31" s="9"/>
      <c r="L31" s="9"/>
      <c r="M31" s="11"/>
      <c r="N31" s="11"/>
      <c r="O31" s="11"/>
      <c r="P31" s="9"/>
    </row>
    <row r="32" spans="1:16" x14ac:dyDescent="0.25">
      <c r="A32" s="9"/>
      <c r="B32" s="9"/>
      <c r="C32" s="9"/>
      <c r="D32" s="9"/>
      <c r="E32" s="9"/>
      <c r="F32" s="9"/>
      <c r="G32" s="9"/>
      <c r="H32" s="11"/>
      <c r="I32" s="9"/>
      <c r="J32" s="9"/>
      <c r="K32" s="9"/>
      <c r="L32" s="9"/>
      <c r="M32" s="11"/>
      <c r="N32" s="11"/>
      <c r="O32" s="11"/>
      <c r="P32" s="9"/>
    </row>
    <row r="33" spans="1:16" ht="15" customHeight="1" x14ac:dyDescent="0.25">
      <c r="A33" s="230" t="s">
        <v>30</v>
      </c>
      <c r="B33" s="230"/>
      <c r="C33" s="230"/>
      <c r="D33" s="230"/>
      <c r="E33" s="230"/>
      <c r="F33" s="230"/>
      <c r="G33" s="230"/>
      <c r="H33" s="9"/>
      <c r="I33" s="9"/>
      <c r="J33" s="9"/>
      <c r="K33" s="9"/>
      <c r="L33" s="9"/>
      <c r="M33" s="11"/>
      <c r="N33" s="11"/>
      <c r="O33" s="11"/>
      <c r="P33" s="9"/>
    </row>
    <row r="34" spans="1:16" x14ac:dyDescent="0.25">
      <c r="A34" s="230"/>
      <c r="B34" s="230"/>
      <c r="C34" s="230"/>
      <c r="D34" s="230"/>
      <c r="E34" s="230"/>
      <c r="F34" s="230"/>
      <c r="G34" s="230"/>
      <c r="H34" s="9"/>
      <c r="I34" s="9"/>
      <c r="J34" s="9"/>
      <c r="K34" s="9"/>
      <c r="L34" s="9"/>
      <c r="M34" s="11"/>
      <c r="N34" s="11"/>
      <c r="O34" s="11"/>
      <c r="P34" s="9"/>
    </row>
    <row r="35" spans="1:16" ht="15" customHeight="1" x14ac:dyDescent="0.25">
      <c r="A35" s="230"/>
      <c r="B35" s="230"/>
      <c r="C35" s="230"/>
      <c r="D35" s="230"/>
      <c r="E35" s="230"/>
      <c r="F35" s="230"/>
      <c r="G35" s="230"/>
      <c r="H35" s="9"/>
      <c r="I35" s="9"/>
      <c r="J35" s="9"/>
      <c r="K35" s="9"/>
      <c r="L35" s="11"/>
      <c r="M35" s="11"/>
      <c r="N35" s="11"/>
      <c r="O35" s="11"/>
      <c r="P35" s="9"/>
    </row>
    <row r="36" spans="1:16" x14ac:dyDescent="0.25">
      <c r="A36" s="9"/>
      <c r="B36" s="9"/>
      <c r="C36" s="9"/>
      <c r="D36" s="9"/>
      <c r="E36" s="9"/>
      <c r="F36" s="9"/>
      <c r="G36" s="9"/>
      <c r="H36" s="9"/>
      <c r="I36" s="9"/>
      <c r="J36" s="9"/>
      <c r="K36" s="9"/>
      <c r="L36" s="11"/>
      <c r="M36" s="11"/>
      <c r="N36" s="11"/>
      <c r="O36" s="11"/>
      <c r="P36" s="9"/>
    </row>
    <row r="37" spans="1:16" ht="15" customHeight="1" x14ac:dyDescent="0.25">
      <c r="A37" s="209" t="s">
        <v>57</v>
      </c>
      <c r="B37" s="209"/>
      <c r="C37" s="209"/>
      <c r="D37" s="209"/>
      <c r="E37" s="209"/>
      <c r="F37" s="209"/>
      <c r="G37" s="209"/>
      <c r="H37" s="11"/>
      <c r="I37" s="11"/>
      <c r="J37" s="11"/>
      <c r="K37" s="11"/>
      <c r="L37" s="11"/>
      <c r="M37" s="11"/>
      <c r="N37" s="11"/>
      <c r="O37" s="11"/>
      <c r="P37" s="9"/>
    </row>
    <row r="38" spans="1:16" ht="15" customHeight="1" thickBot="1" x14ac:dyDescent="0.3">
      <c r="A38" s="9"/>
      <c r="B38" s="9"/>
      <c r="C38" s="9"/>
      <c r="D38" s="9"/>
      <c r="E38" s="9"/>
      <c r="F38" s="9"/>
      <c r="G38" s="9"/>
      <c r="H38" s="11"/>
      <c r="I38" s="11"/>
      <c r="J38" s="11"/>
      <c r="K38" s="11"/>
      <c r="L38" s="11"/>
      <c r="M38" s="11"/>
      <c r="N38" s="11"/>
      <c r="O38" s="11"/>
      <c r="P38" s="9"/>
    </row>
    <row r="39" spans="1:16" ht="15" customHeight="1" x14ac:dyDescent="0.25">
      <c r="A39" s="189" t="s">
        <v>98</v>
      </c>
      <c r="B39" s="190"/>
      <c r="C39" s="190"/>
      <c r="D39" s="190"/>
      <c r="E39" s="190"/>
      <c r="F39" s="190"/>
      <c r="G39" s="191"/>
      <c r="H39" s="11"/>
      <c r="I39" s="11"/>
      <c r="J39" s="11"/>
      <c r="K39" s="11"/>
      <c r="L39" s="11"/>
      <c r="M39" s="11"/>
      <c r="N39" s="11"/>
      <c r="O39" s="11"/>
      <c r="P39" s="9"/>
    </row>
    <row r="40" spans="1:16" x14ac:dyDescent="0.25">
      <c r="A40" s="192"/>
      <c r="B40" s="193"/>
      <c r="C40" s="193"/>
      <c r="D40" s="193"/>
      <c r="E40" s="193"/>
      <c r="F40" s="193"/>
      <c r="G40" s="194"/>
      <c r="H40" s="11"/>
      <c r="I40" s="11"/>
      <c r="J40" s="11"/>
      <c r="K40" s="11"/>
      <c r="L40" s="11"/>
      <c r="M40" s="11"/>
      <c r="N40" s="11"/>
      <c r="O40" s="11"/>
      <c r="P40" s="9"/>
    </row>
    <row r="41" spans="1:16" x14ac:dyDescent="0.25">
      <c r="A41" s="192"/>
      <c r="B41" s="193"/>
      <c r="C41" s="193"/>
      <c r="D41" s="193"/>
      <c r="E41" s="193"/>
      <c r="F41" s="193"/>
      <c r="G41" s="194"/>
      <c r="H41" s="11"/>
      <c r="I41" s="11"/>
      <c r="J41" s="11"/>
      <c r="K41" s="11"/>
      <c r="L41" s="11"/>
      <c r="M41" s="11"/>
      <c r="N41" s="11"/>
      <c r="O41" s="11"/>
      <c r="P41" s="9"/>
    </row>
    <row r="42" spans="1:16" x14ac:dyDescent="0.25">
      <c r="A42" s="192"/>
      <c r="B42" s="193"/>
      <c r="C42" s="193"/>
      <c r="D42" s="193"/>
      <c r="E42" s="193"/>
      <c r="F42" s="193"/>
      <c r="G42" s="194"/>
      <c r="H42" s="9"/>
      <c r="I42" s="9"/>
      <c r="J42" s="9"/>
      <c r="K42" s="9"/>
      <c r="L42" s="9"/>
      <c r="M42" s="9"/>
      <c r="N42" s="9"/>
      <c r="O42" s="9"/>
      <c r="P42" s="9"/>
    </row>
    <row r="43" spans="1:16" ht="15" customHeight="1" x14ac:dyDescent="0.25">
      <c r="A43" s="192"/>
      <c r="B43" s="193"/>
      <c r="C43" s="193"/>
      <c r="D43" s="193"/>
      <c r="E43" s="193"/>
      <c r="F43" s="193"/>
      <c r="G43" s="194"/>
      <c r="H43" s="9"/>
      <c r="I43" s="9"/>
      <c r="J43" s="9"/>
      <c r="K43" s="9"/>
      <c r="L43" s="9"/>
      <c r="M43" s="9"/>
      <c r="N43" s="9"/>
      <c r="O43" s="9"/>
      <c r="P43" s="9"/>
    </row>
    <row r="44" spans="1:16" x14ac:dyDescent="0.25">
      <c r="A44" s="192"/>
      <c r="B44" s="193"/>
      <c r="C44" s="193"/>
      <c r="D44" s="193"/>
      <c r="E44" s="193"/>
      <c r="F44" s="193"/>
      <c r="G44" s="194"/>
      <c r="H44" s="9"/>
      <c r="I44" s="9"/>
      <c r="J44" s="9"/>
      <c r="K44" s="9"/>
      <c r="L44" s="9"/>
      <c r="M44" s="9"/>
      <c r="N44" s="9"/>
      <c r="O44" s="9"/>
      <c r="P44" s="9"/>
    </row>
    <row r="45" spans="1:16" ht="15.75" thickBot="1" x14ac:dyDescent="0.3">
      <c r="A45" s="195"/>
      <c r="B45" s="196"/>
      <c r="C45" s="196"/>
      <c r="D45" s="196"/>
      <c r="E45" s="196"/>
      <c r="F45" s="196"/>
      <c r="G45" s="197"/>
      <c r="H45" s="9"/>
      <c r="I45" s="9"/>
      <c r="J45" s="9"/>
      <c r="K45" s="9"/>
      <c r="L45" s="9"/>
      <c r="M45" s="9"/>
      <c r="N45" s="9"/>
      <c r="O45" s="9"/>
      <c r="P45" s="9"/>
    </row>
    <row r="46" spans="1:16" x14ac:dyDescent="0.25">
      <c r="A46" s="198" t="s">
        <v>32</v>
      </c>
      <c r="B46" s="198"/>
      <c r="C46" s="198"/>
      <c r="D46" s="198"/>
      <c r="E46" s="198"/>
      <c r="F46" s="198"/>
      <c r="G46" s="198"/>
      <c r="H46" s="182" t="s">
        <v>33</v>
      </c>
      <c r="I46" s="182"/>
      <c r="J46" s="182"/>
      <c r="K46" s="182"/>
      <c r="L46" s="182"/>
      <c r="M46" s="182"/>
      <c r="N46" s="182"/>
      <c r="O46" s="182"/>
      <c r="P46" s="182"/>
    </row>
    <row r="47" spans="1:16" x14ac:dyDescent="0.25">
      <c r="A47" s="26"/>
      <c r="B47" s="26"/>
      <c r="C47" s="26"/>
      <c r="D47" s="26"/>
      <c r="E47" s="26"/>
      <c r="F47" s="26"/>
      <c r="G47" s="26"/>
    </row>
    <row r="48" spans="1:16" x14ac:dyDescent="0.25">
      <c r="A48" s="26"/>
      <c r="B48" s="26"/>
      <c r="C48" s="26"/>
      <c r="D48" s="26"/>
      <c r="E48" s="26"/>
      <c r="F48" s="26"/>
      <c r="G48" s="26"/>
      <c r="H48" s="26"/>
      <c r="I48" s="26"/>
      <c r="J48" s="26"/>
      <c r="K48" s="26"/>
      <c r="L48" s="26"/>
      <c r="M48" s="26"/>
      <c r="N48" s="26"/>
      <c r="O48" s="26"/>
      <c r="P48" s="26"/>
    </row>
    <row r="49" spans="1:16" x14ac:dyDescent="0.25">
      <c r="A49" s="26"/>
      <c r="B49" s="26"/>
      <c r="C49" s="26"/>
      <c r="D49" s="26"/>
      <c r="E49" s="26"/>
      <c r="F49" s="26"/>
      <c r="G49" s="26"/>
      <c r="H49" s="26"/>
      <c r="I49" s="26"/>
      <c r="J49" s="26"/>
      <c r="K49" s="26"/>
      <c r="L49" s="26"/>
      <c r="M49" s="26"/>
      <c r="N49" s="26"/>
      <c r="O49" s="26"/>
      <c r="P49" s="26"/>
    </row>
    <row r="50" spans="1:16" x14ac:dyDescent="0.25">
      <c r="A50" s="26"/>
      <c r="B50" s="26"/>
      <c r="C50" s="26"/>
      <c r="D50" s="26"/>
      <c r="E50" s="26"/>
      <c r="F50" s="26"/>
      <c r="G50" s="26"/>
      <c r="H50" s="26"/>
      <c r="I50" s="26"/>
      <c r="J50" s="26"/>
      <c r="K50" s="26"/>
      <c r="L50" s="26"/>
      <c r="M50" s="26"/>
      <c r="N50" s="26"/>
      <c r="O50" s="26"/>
      <c r="P50" s="26"/>
    </row>
    <row r="51" spans="1:16" x14ac:dyDescent="0.25">
      <c r="A51" s="26"/>
      <c r="B51" s="26"/>
      <c r="C51" s="26"/>
      <c r="D51" s="26"/>
      <c r="E51" s="26"/>
      <c r="F51" s="26"/>
      <c r="G51" s="26"/>
      <c r="H51" s="26"/>
      <c r="I51" s="26"/>
      <c r="J51" s="26"/>
      <c r="K51" s="26"/>
      <c r="L51" s="26"/>
      <c r="M51" s="26"/>
      <c r="N51" s="26"/>
      <c r="O51" s="26"/>
      <c r="P51" s="26"/>
    </row>
    <row r="52" spans="1:16" x14ac:dyDescent="0.25">
      <c r="A52" s="26"/>
      <c r="B52" s="26"/>
      <c r="C52" s="26"/>
      <c r="D52" s="26"/>
      <c r="E52" s="26"/>
      <c r="F52" s="26"/>
      <c r="G52" s="26"/>
      <c r="H52" s="26"/>
      <c r="I52" s="26"/>
      <c r="J52" s="26"/>
      <c r="K52" s="26"/>
      <c r="L52" s="26"/>
      <c r="M52" s="26"/>
      <c r="N52" s="26"/>
      <c r="O52" s="26"/>
      <c r="P52" s="26"/>
    </row>
    <row r="53" spans="1:16" x14ac:dyDescent="0.25">
      <c r="A53" s="26"/>
      <c r="B53" s="26"/>
      <c r="C53" s="26"/>
      <c r="D53" s="26"/>
      <c r="E53" s="26"/>
      <c r="F53" s="26"/>
      <c r="G53" s="26"/>
      <c r="H53" s="26"/>
      <c r="I53" s="26"/>
      <c r="J53" s="26"/>
      <c r="K53" s="26"/>
      <c r="L53" s="26"/>
      <c r="M53" s="26"/>
      <c r="N53" s="26"/>
      <c r="O53" s="26"/>
      <c r="P53" s="26"/>
    </row>
    <row r="54" spans="1:16" x14ac:dyDescent="0.25">
      <c r="A54" s="26"/>
      <c r="B54" s="26"/>
      <c r="C54" s="26"/>
      <c r="D54" s="26"/>
      <c r="E54" s="26"/>
      <c r="F54" s="26"/>
      <c r="G54" s="26"/>
      <c r="H54" s="26"/>
      <c r="I54" s="26"/>
      <c r="J54" s="26"/>
      <c r="K54" s="26"/>
      <c r="L54" s="26"/>
      <c r="M54" s="26"/>
      <c r="N54" s="26"/>
      <c r="O54" s="26"/>
      <c r="P54" s="26"/>
    </row>
    <row r="55" spans="1:16" x14ac:dyDescent="0.25">
      <c r="A55" s="26"/>
      <c r="B55" s="26"/>
      <c r="C55" s="26"/>
      <c r="D55" s="26"/>
      <c r="E55" s="26"/>
      <c r="F55" s="26"/>
      <c r="G55" s="26"/>
      <c r="H55" s="26"/>
      <c r="I55" s="26"/>
      <c r="J55" s="26"/>
      <c r="K55" s="26"/>
      <c r="L55" s="26"/>
      <c r="M55" s="26"/>
      <c r="N55" s="26"/>
      <c r="O55" s="26"/>
      <c r="P55" s="26"/>
    </row>
    <row r="56" spans="1:16" x14ac:dyDescent="0.25">
      <c r="A56" s="26"/>
      <c r="B56" s="26"/>
      <c r="C56" s="26"/>
      <c r="D56" s="26"/>
      <c r="E56" s="26"/>
      <c r="F56" s="26"/>
      <c r="G56" s="26"/>
      <c r="H56" s="26"/>
      <c r="I56" s="26"/>
      <c r="J56" s="26"/>
      <c r="K56" s="26"/>
      <c r="L56" s="26"/>
      <c r="M56" s="26"/>
      <c r="N56" s="26"/>
      <c r="O56" s="26"/>
      <c r="P56" s="26"/>
    </row>
    <row r="57" spans="1:16" x14ac:dyDescent="0.25">
      <c r="A57" s="26"/>
      <c r="B57" s="26"/>
      <c r="C57" s="26"/>
      <c r="D57" s="26"/>
      <c r="E57" s="26"/>
      <c r="F57" s="26"/>
      <c r="G57" s="26"/>
      <c r="H57" s="26"/>
      <c r="I57" s="26"/>
      <c r="J57" s="26"/>
      <c r="K57" s="26"/>
      <c r="L57" s="26"/>
      <c r="M57" s="26"/>
      <c r="N57" s="26"/>
      <c r="O57" s="26"/>
      <c r="P57" s="26"/>
    </row>
    <row r="58" spans="1:16" x14ac:dyDescent="0.25">
      <c r="A58" s="26"/>
      <c r="B58" s="26"/>
      <c r="C58" s="26"/>
      <c r="D58" s="26"/>
      <c r="E58" s="26"/>
      <c r="F58" s="26"/>
      <c r="G58" s="26"/>
      <c r="H58" s="26"/>
      <c r="I58" s="26"/>
      <c r="J58" s="26"/>
      <c r="K58" s="26"/>
      <c r="L58" s="26"/>
      <c r="M58" s="26"/>
      <c r="N58" s="26"/>
      <c r="O58" s="26"/>
      <c r="P58" s="26"/>
    </row>
    <row r="59" spans="1:16" x14ac:dyDescent="0.25">
      <c r="A59" s="26"/>
      <c r="B59" s="26"/>
      <c r="C59" s="26"/>
      <c r="D59" s="26"/>
      <c r="E59" s="26"/>
      <c r="F59" s="26"/>
      <c r="G59" s="26"/>
      <c r="H59" s="26"/>
      <c r="I59" s="26"/>
      <c r="J59" s="26"/>
      <c r="K59" s="26"/>
      <c r="L59" s="26"/>
      <c r="M59" s="26"/>
      <c r="N59" s="26"/>
      <c r="O59" s="26"/>
      <c r="P59" s="26"/>
    </row>
    <row r="60" spans="1:16" x14ac:dyDescent="0.25">
      <c r="A60" s="26"/>
      <c r="B60" s="26"/>
      <c r="C60" s="26"/>
      <c r="D60" s="26"/>
      <c r="E60" s="26"/>
      <c r="F60" s="26"/>
      <c r="G60" s="26"/>
      <c r="H60" s="26"/>
      <c r="I60" s="26"/>
      <c r="J60" s="26"/>
      <c r="K60" s="26"/>
      <c r="L60" s="26"/>
      <c r="M60" s="26"/>
      <c r="N60" s="26"/>
      <c r="O60" s="26"/>
      <c r="P60" s="26"/>
    </row>
    <row r="61" spans="1:16" x14ac:dyDescent="0.25">
      <c r="A61" s="26"/>
      <c r="B61" s="26"/>
      <c r="C61" s="26"/>
      <c r="D61" s="26"/>
      <c r="E61" s="26"/>
      <c r="F61" s="26"/>
      <c r="G61" s="26"/>
      <c r="H61" s="26"/>
      <c r="I61" s="26"/>
      <c r="J61" s="26"/>
      <c r="K61" s="26"/>
      <c r="L61" s="26"/>
      <c r="M61" s="26"/>
      <c r="N61" s="26"/>
      <c r="O61" s="26"/>
      <c r="P61" s="26"/>
    </row>
    <row r="62" spans="1:16" x14ac:dyDescent="0.25">
      <c r="A62" s="26"/>
      <c r="B62" s="26"/>
      <c r="C62" s="26"/>
      <c r="D62" s="26"/>
      <c r="E62" s="26"/>
      <c r="F62" s="26"/>
      <c r="G62" s="26"/>
      <c r="H62" s="26"/>
      <c r="I62" s="26"/>
      <c r="J62" s="26"/>
      <c r="K62" s="26"/>
      <c r="L62" s="26"/>
      <c r="M62" s="26"/>
      <c r="N62" s="26"/>
      <c r="O62" s="26"/>
      <c r="P62" s="26"/>
    </row>
    <row r="63" spans="1:16" x14ac:dyDescent="0.25">
      <c r="A63" s="26"/>
      <c r="B63" s="26"/>
      <c r="C63" s="26"/>
      <c r="D63" s="26"/>
      <c r="E63" s="26"/>
      <c r="F63" s="26"/>
      <c r="G63" s="26"/>
      <c r="H63" s="26"/>
      <c r="I63" s="26"/>
      <c r="J63" s="26"/>
      <c r="K63" s="26"/>
      <c r="L63" s="26"/>
      <c r="M63" s="26"/>
      <c r="N63" s="26"/>
      <c r="O63" s="26"/>
      <c r="P63" s="26"/>
    </row>
    <row r="64" spans="1:16" x14ac:dyDescent="0.25">
      <c r="A64" s="26"/>
      <c r="B64" s="26"/>
      <c r="C64" s="26"/>
      <c r="D64" s="26"/>
      <c r="E64" s="26"/>
      <c r="F64" s="26"/>
      <c r="G64" s="26"/>
      <c r="H64" s="26"/>
      <c r="I64" s="26"/>
      <c r="J64" s="26"/>
      <c r="K64" s="26"/>
      <c r="L64" s="26"/>
      <c r="M64" s="26"/>
      <c r="N64" s="26"/>
      <c r="O64" s="26"/>
      <c r="P64" s="26"/>
    </row>
    <row r="65" spans="1:16" x14ac:dyDescent="0.25">
      <c r="A65" s="26"/>
      <c r="B65" s="26"/>
      <c r="C65" s="26"/>
      <c r="D65" s="26"/>
      <c r="E65" s="26"/>
      <c r="F65" s="26"/>
      <c r="G65" s="26"/>
      <c r="H65" s="26"/>
      <c r="I65" s="26"/>
      <c r="J65" s="26"/>
      <c r="K65" s="26"/>
      <c r="L65" s="26"/>
      <c r="M65" s="26"/>
      <c r="N65" s="26"/>
      <c r="O65" s="26"/>
      <c r="P65" s="26"/>
    </row>
    <row r="66" spans="1:16" x14ac:dyDescent="0.25">
      <c r="A66" s="26"/>
      <c r="B66" s="26"/>
      <c r="C66" s="26"/>
      <c r="D66" s="26"/>
      <c r="E66" s="26"/>
      <c r="F66" s="26"/>
      <c r="G66" s="26"/>
      <c r="H66" s="26"/>
      <c r="I66" s="26"/>
      <c r="J66" s="26"/>
      <c r="K66" s="26"/>
      <c r="L66" s="26"/>
      <c r="M66" s="26"/>
      <c r="N66" s="26"/>
      <c r="O66" s="26"/>
      <c r="P66" s="26"/>
    </row>
    <row r="67" spans="1:16" x14ac:dyDescent="0.25">
      <c r="A67" s="26"/>
      <c r="B67" s="26"/>
      <c r="C67" s="26"/>
      <c r="D67" s="26"/>
      <c r="E67" s="26"/>
      <c r="F67" s="26"/>
      <c r="G67" s="26"/>
      <c r="H67" s="26"/>
      <c r="I67" s="26"/>
      <c r="J67" s="26"/>
      <c r="K67" s="26"/>
      <c r="L67" s="26"/>
      <c r="M67" s="26"/>
      <c r="N67" s="26"/>
      <c r="O67" s="26"/>
      <c r="P67" s="26"/>
    </row>
    <row r="68" spans="1:16" x14ac:dyDescent="0.25">
      <c r="A68" s="26"/>
      <c r="B68" s="26"/>
      <c r="C68" s="26"/>
      <c r="D68" s="26"/>
      <c r="E68" s="26"/>
      <c r="F68" s="26"/>
      <c r="G68" s="26"/>
      <c r="H68" s="26"/>
      <c r="I68" s="26"/>
      <c r="J68" s="26"/>
      <c r="K68" s="26"/>
      <c r="L68" s="26"/>
      <c r="M68" s="26"/>
      <c r="N68" s="26"/>
      <c r="O68" s="26"/>
      <c r="P68" s="26"/>
    </row>
    <row r="69" spans="1:16" x14ac:dyDescent="0.25">
      <c r="A69" s="26"/>
      <c r="B69" s="26"/>
      <c r="C69" s="26"/>
      <c r="D69" s="26"/>
      <c r="E69" s="26"/>
      <c r="F69" s="26"/>
      <c r="G69" s="26"/>
      <c r="H69" s="26"/>
      <c r="I69" s="26"/>
      <c r="J69" s="26"/>
      <c r="K69" s="26"/>
      <c r="L69" s="26"/>
      <c r="M69" s="26"/>
      <c r="N69" s="26"/>
      <c r="O69" s="26"/>
      <c r="P69" s="26"/>
    </row>
    <row r="70" spans="1:16" x14ac:dyDescent="0.25">
      <c r="A70" s="26"/>
      <c r="B70" s="26"/>
      <c r="C70" s="26"/>
      <c r="D70" s="26"/>
      <c r="E70" s="26"/>
      <c r="F70" s="26"/>
      <c r="G70" s="26"/>
      <c r="H70" s="26"/>
      <c r="I70" s="26"/>
      <c r="J70" s="26"/>
      <c r="K70" s="26"/>
      <c r="L70" s="26"/>
      <c r="M70" s="26"/>
      <c r="N70" s="26"/>
      <c r="O70" s="26"/>
      <c r="P70" s="26"/>
    </row>
    <row r="71" spans="1:16" x14ac:dyDescent="0.25">
      <c r="A71" s="26"/>
      <c r="B71" s="26"/>
      <c r="C71" s="26"/>
      <c r="D71" s="26"/>
      <c r="E71" s="26"/>
      <c r="F71" s="26"/>
      <c r="G71" s="26"/>
      <c r="H71" s="26"/>
      <c r="I71" s="26"/>
      <c r="J71" s="26"/>
      <c r="K71" s="26"/>
      <c r="L71" s="26"/>
      <c r="M71" s="26"/>
      <c r="N71" s="26"/>
      <c r="O71" s="26"/>
      <c r="P71" s="26"/>
    </row>
    <row r="72" spans="1:16" x14ac:dyDescent="0.25">
      <c r="A72" s="26"/>
      <c r="B72" s="26"/>
      <c r="C72" s="26"/>
      <c r="D72" s="26"/>
      <c r="E72" s="26"/>
      <c r="F72" s="26"/>
      <c r="G72" s="26"/>
      <c r="H72" s="26"/>
      <c r="I72" s="26"/>
      <c r="J72" s="26"/>
      <c r="K72" s="26"/>
      <c r="L72" s="26"/>
      <c r="M72" s="26"/>
      <c r="N72" s="26"/>
      <c r="O72" s="26"/>
      <c r="P72" s="26"/>
    </row>
    <row r="73" spans="1:16" x14ac:dyDescent="0.25">
      <c r="A73" s="26"/>
      <c r="B73" s="26"/>
      <c r="C73" s="26"/>
      <c r="D73" s="26"/>
      <c r="E73" s="26"/>
      <c r="F73" s="26"/>
      <c r="G73" s="26"/>
      <c r="H73" s="26"/>
      <c r="I73" s="26"/>
      <c r="J73" s="26"/>
      <c r="K73" s="26"/>
      <c r="L73" s="26"/>
      <c r="M73" s="26"/>
      <c r="N73" s="26"/>
      <c r="O73" s="26"/>
      <c r="P73" s="26"/>
    </row>
    <row r="74" spans="1:16" x14ac:dyDescent="0.25">
      <c r="A74" s="26"/>
      <c r="B74" s="26"/>
      <c r="C74" s="26"/>
      <c r="D74" s="26"/>
      <c r="E74" s="26"/>
      <c r="F74" s="26"/>
      <c r="G74" s="26"/>
      <c r="H74" s="26"/>
      <c r="I74" s="26"/>
      <c r="J74" s="26"/>
      <c r="K74" s="26"/>
      <c r="L74" s="26"/>
      <c r="M74" s="26"/>
      <c r="N74" s="26"/>
      <c r="O74" s="26"/>
      <c r="P74" s="26"/>
    </row>
    <row r="75" spans="1:16" x14ac:dyDescent="0.25">
      <c r="A75" s="26"/>
      <c r="B75" s="26"/>
      <c r="C75" s="26"/>
      <c r="D75" s="26"/>
      <c r="E75" s="26"/>
      <c r="F75" s="26"/>
      <c r="G75" s="26"/>
      <c r="H75" s="26"/>
      <c r="I75" s="26"/>
      <c r="J75" s="26"/>
      <c r="K75" s="26"/>
      <c r="L75" s="26"/>
      <c r="M75" s="26"/>
      <c r="N75" s="26"/>
      <c r="O75" s="26"/>
      <c r="P75" s="26"/>
    </row>
    <row r="76" spans="1:16" x14ac:dyDescent="0.25">
      <c r="A76" s="26"/>
      <c r="B76" s="26"/>
      <c r="C76" s="26"/>
      <c r="D76" s="26"/>
      <c r="E76" s="26"/>
      <c r="F76" s="26"/>
      <c r="G76" s="26"/>
      <c r="H76" s="26"/>
      <c r="I76" s="26"/>
      <c r="J76" s="26"/>
      <c r="K76" s="26"/>
      <c r="L76" s="26"/>
      <c r="M76" s="26"/>
      <c r="N76" s="26"/>
      <c r="O76" s="26"/>
      <c r="P76" s="26"/>
    </row>
    <row r="77" spans="1:16" x14ac:dyDescent="0.25">
      <c r="A77" s="26"/>
      <c r="B77" s="26"/>
      <c r="C77" s="26"/>
      <c r="D77" s="26"/>
      <c r="E77" s="26"/>
      <c r="F77" s="26"/>
      <c r="G77" s="26"/>
      <c r="H77" s="26"/>
      <c r="I77" s="26"/>
      <c r="J77" s="26"/>
      <c r="K77" s="26"/>
      <c r="L77" s="26"/>
      <c r="M77" s="26"/>
      <c r="N77" s="26"/>
      <c r="O77" s="26"/>
      <c r="P77" s="26"/>
    </row>
    <row r="78" spans="1:16" x14ac:dyDescent="0.25">
      <c r="A78" s="26"/>
      <c r="B78" s="26"/>
      <c r="C78" s="26"/>
      <c r="D78" s="26"/>
      <c r="E78" s="26"/>
      <c r="F78" s="26"/>
      <c r="G78" s="26"/>
      <c r="H78" s="26"/>
      <c r="I78" s="26"/>
      <c r="J78" s="26"/>
      <c r="K78" s="26"/>
      <c r="L78" s="26"/>
      <c r="M78" s="26"/>
      <c r="N78" s="26"/>
      <c r="O78" s="26"/>
      <c r="P78" s="26"/>
    </row>
    <row r="79" spans="1:16" x14ac:dyDescent="0.25">
      <c r="A79" s="26"/>
      <c r="B79" s="26"/>
      <c r="C79" s="26"/>
      <c r="D79" s="26"/>
      <c r="E79" s="26"/>
      <c r="F79" s="26"/>
      <c r="G79" s="26"/>
      <c r="H79" s="26"/>
      <c r="I79" s="26"/>
      <c r="J79" s="26"/>
      <c r="K79" s="26"/>
      <c r="L79" s="26"/>
      <c r="M79" s="26"/>
      <c r="N79" s="26"/>
      <c r="O79" s="26"/>
      <c r="P79" s="26"/>
    </row>
    <row r="80" spans="1:16" x14ac:dyDescent="0.25">
      <c r="A80" s="26"/>
      <c r="B80" s="26"/>
      <c r="C80" s="26"/>
      <c r="D80" s="26"/>
      <c r="E80" s="26"/>
      <c r="F80" s="26"/>
      <c r="G80" s="26"/>
      <c r="H80" s="26"/>
      <c r="I80" s="26"/>
      <c r="J80" s="26"/>
      <c r="K80" s="26"/>
      <c r="L80" s="26"/>
      <c r="M80" s="26"/>
      <c r="N80" s="26"/>
      <c r="O80" s="26"/>
      <c r="P80" s="26"/>
    </row>
    <row r="81" spans="1:16" x14ac:dyDescent="0.25">
      <c r="A81" s="26"/>
      <c r="B81" s="26"/>
      <c r="C81" s="26"/>
      <c r="D81" s="26"/>
      <c r="E81" s="26"/>
      <c r="F81" s="26"/>
      <c r="G81" s="26"/>
      <c r="H81" s="26"/>
      <c r="I81" s="26"/>
      <c r="J81" s="26"/>
      <c r="K81" s="26"/>
      <c r="L81" s="26"/>
      <c r="M81" s="26"/>
      <c r="N81" s="26"/>
      <c r="O81" s="26"/>
      <c r="P81" s="26"/>
    </row>
    <row r="82" spans="1:16" x14ac:dyDescent="0.25">
      <c r="A82" s="26"/>
      <c r="B82" s="26"/>
      <c r="C82" s="26"/>
      <c r="D82" s="26"/>
      <c r="E82" s="26"/>
      <c r="F82" s="26"/>
      <c r="G82" s="26"/>
      <c r="H82" s="26"/>
      <c r="I82" s="26"/>
      <c r="J82" s="26"/>
      <c r="K82" s="26"/>
      <c r="L82" s="26"/>
      <c r="M82" s="26"/>
      <c r="N82" s="26"/>
      <c r="O82" s="26"/>
      <c r="P82" s="26"/>
    </row>
    <row r="83" spans="1:16" x14ac:dyDescent="0.25">
      <c r="A83" s="26"/>
      <c r="B83" s="26"/>
      <c r="C83" s="26"/>
      <c r="D83" s="26"/>
      <c r="E83" s="26"/>
      <c r="F83" s="26"/>
      <c r="G83" s="26"/>
      <c r="H83" s="26"/>
      <c r="I83" s="26"/>
      <c r="J83" s="26"/>
      <c r="K83" s="26"/>
      <c r="L83" s="26"/>
      <c r="M83" s="26"/>
      <c r="N83" s="26"/>
      <c r="O83" s="26"/>
      <c r="P83" s="26"/>
    </row>
    <row r="84" spans="1:16" x14ac:dyDescent="0.25">
      <c r="A84" s="26"/>
      <c r="B84" s="26"/>
      <c r="C84" s="26"/>
      <c r="D84" s="26"/>
      <c r="E84" s="26"/>
      <c r="F84" s="26"/>
      <c r="G84" s="26"/>
      <c r="H84" s="26"/>
      <c r="I84" s="26"/>
      <c r="J84" s="26"/>
      <c r="K84" s="26"/>
      <c r="L84" s="26"/>
      <c r="M84" s="26"/>
      <c r="N84" s="26"/>
      <c r="O84" s="26"/>
      <c r="P84" s="26"/>
    </row>
    <row r="85" spans="1:16" x14ac:dyDescent="0.25">
      <c r="A85" s="26"/>
      <c r="B85" s="26"/>
      <c r="C85" s="26"/>
      <c r="D85" s="26"/>
      <c r="E85" s="26"/>
      <c r="F85" s="26"/>
      <c r="G85" s="26"/>
      <c r="H85" s="26"/>
      <c r="I85" s="26"/>
      <c r="J85" s="26"/>
      <c r="K85" s="26"/>
      <c r="L85" s="26"/>
      <c r="M85" s="26"/>
      <c r="N85" s="26"/>
      <c r="O85" s="26"/>
      <c r="P85" s="26"/>
    </row>
    <row r="86" spans="1:16" x14ac:dyDescent="0.25">
      <c r="A86" s="26"/>
      <c r="B86" s="26"/>
      <c r="C86" s="26"/>
      <c r="D86" s="26"/>
      <c r="E86" s="26"/>
      <c r="F86" s="26"/>
      <c r="G86" s="26"/>
      <c r="H86" s="26"/>
      <c r="I86" s="26"/>
      <c r="J86" s="26"/>
      <c r="K86" s="26"/>
      <c r="L86" s="26"/>
      <c r="M86" s="26"/>
      <c r="N86" s="26"/>
      <c r="O86" s="26"/>
      <c r="P86" s="26"/>
    </row>
    <row r="87" spans="1:16" x14ac:dyDescent="0.25">
      <c r="A87" s="26"/>
      <c r="B87" s="26"/>
      <c r="C87" s="26"/>
      <c r="D87" s="26"/>
      <c r="E87" s="26"/>
      <c r="F87" s="26"/>
      <c r="G87" s="26"/>
      <c r="H87" s="26"/>
      <c r="I87" s="26"/>
      <c r="J87" s="26"/>
      <c r="K87" s="26"/>
      <c r="L87" s="26"/>
      <c r="M87" s="26"/>
      <c r="N87" s="26"/>
      <c r="O87" s="26"/>
      <c r="P87" s="26"/>
    </row>
    <row r="88" spans="1:16" x14ac:dyDescent="0.25">
      <c r="A88" s="26"/>
      <c r="B88" s="26"/>
      <c r="C88" s="26"/>
      <c r="D88" s="26"/>
      <c r="E88" s="26"/>
      <c r="F88" s="26"/>
      <c r="G88" s="26"/>
      <c r="H88" s="26"/>
      <c r="I88" s="26"/>
      <c r="J88" s="26"/>
      <c r="K88" s="26"/>
      <c r="L88" s="26"/>
      <c r="M88" s="26"/>
      <c r="N88" s="26"/>
      <c r="O88" s="26"/>
      <c r="P88" s="26"/>
    </row>
    <row r="89" spans="1:16" x14ac:dyDescent="0.25">
      <c r="A89" s="26"/>
      <c r="B89" s="26"/>
      <c r="C89" s="26"/>
      <c r="D89" s="26"/>
      <c r="E89" s="26"/>
      <c r="F89" s="26"/>
      <c r="G89" s="26"/>
      <c r="H89" s="26"/>
      <c r="I89" s="26"/>
      <c r="J89" s="26"/>
      <c r="K89" s="26"/>
      <c r="L89" s="26"/>
      <c r="M89" s="26"/>
      <c r="N89" s="26"/>
      <c r="O89" s="26"/>
      <c r="P89" s="26"/>
    </row>
    <row r="90" spans="1:16" x14ac:dyDescent="0.25">
      <c r="A90" s="26"/>
      <c r="B90" s="26"/>
      <c r="C90" s="26"/>
      <c r="D90" s="26"/>
      <c r="E90" s="26"/>
      <c r="F90" s="26"/>
      <c r="G90" s="26"/>
      <c r="H90" s="26"/>
      <c r="I90" s="26"/>
      <c r="J90" s="26"/>
      <c r="K90" s="26"/>
      <c r="L90" s="26"/>
      <c r="M90" s="26"/>
      <c r="N90" s="26"/>
      <c r="O90" s="26"/>
      <c r="P90" s="26"/>
    </row>
    <row r="91" spans="1:16" x14ac:dyDescent="0.25">
      <c r="A91" s="26"/>
      <c r="B91" s="26"/>
      <c r="C91" s="26"/>
      <c r="D91" s="26"/>
      <c r="E91" s="26"/>
      <c r="F91" s="26"/>
      <c r="G91" s="26"/>
      <c r="H91" s="26"/>
      <c r="I91" s="26"/>
      <c r="J91" s="26"/>
      <c r="K91" s="26"/>
      <c r="L91" s="26"/>
      <c r="M91" s="26"/>
      <c r="N91" s="26"/>
      <c r="O91" s="26"/>
      <c r="P91" s="26"/>
    </row>
    <row r="92" spans="1:16" x14ac:dyDescent="0.25">
      <c r="A92" s="26"/>
      <c r="B92" s="26"/>
      <c r="C92" s="26"/>
      <c r="D92" s="26"/>
      <c r="E92" s="26"/>
      <c r="F92" s="26"/>
      <c r="G92" s="26"/>
      <c r="H92" s="26"/>
      <c r="I92" s="26"/>
      <c r="J92" s="26"/>
      <c r="K92" s="26"/>
      <c r="L92" s="26"/>
      <c r="M92" s="26"/>
      <c r="N92" s="26"/>
      <c r="O92" s="26"/>
      <c r="P92" s="26"/>
    </row>
    <row r="93" spans="1:16" x14ac:dyDescent="0.25">
      <c r="A93" s="26"/>
      <c r="B93" s="26"/>
      <c r="C93" s="26"/>
      <c r="D93" s="26"/>
      <c r="E93" s="26"/>
      <c r="F93" s="26"/>
      <c r="G93" s="26"/>
      <c r="H93" s="26"/>
      <c r="I93" s="26"/>
      <c r="J93" s="26"/>
      <c r="K93" s="26"/>
      <c r="L93" s="26"/>
      <c r="M93" s="26"/>
      <c r="N93" s="26"/>
      <c r="O93" s="26"/>
      <c r="P93" s="26"/>
    </row>
    <row r="94" spans="1:16" x14ac:dyDescent="0.25">
      <c r="A94" s="26"/>
      <c r="B94" s="26"/>
      <c r="C94" s="26"/>
      <c r="D94" s="26"/>
      <c r="E94" s="26"/>
      <c r="F94" s="26"/>
      <c r="G94" s="26"/>
    </row>
    <row r="95" spans="1:16" x14ac:dyDescent="0.25">
      <c r="A95" s="26"/>
      <c r="B95" s="26"/>
      <c r="C95" s="26"/>
      <c r="D95" s="26"/>
      <c r="E95" s="26"/>
      <c r="F95" s="26"/>
      <c r="G95" s="26"/>
    </row>
    <row r="96" spans="1:16" x14ac:dyDescent="0.25">
      <c r="A96" s="26"/>
      <c r="B96" s="26"/>
      <c r="C96" s="26"/>
      <c r="D96" s="26"/>
      <c r="E96" s="26"/>
      <c r="F96" s="26"/>
      <c r="G96" s="26"/>
    </row>
    <row r="97" spans="1:7" x14ac:dyDescent="0.25">
      <c r="A97" s="26"/>
      <c r="B97" s="26"/>
      <c r="C97" s="26"/>
      <c r="D97" s="26"/>
      <c r="E97" s="26"/>
      <c r="F97" s="26"/>
      <c r="G97" s="26"/>
    </row>
    <row r="98" spans="1:7" x14ac:dyDescent="0.25">
      <c r="A98" s="26"/>
      <c r="B98" s="26"/>
      <c r="C98" s="26"/>
      <c r="D98" s="26"/>
      <c r="E98" s="26"/>
      <c r="F98" s="26"/>
      <c r="G98" s="26"/>
    </row>
    <row r="99" spans="1:7" x14ac:dyDescent="0.25">
      <c r="A99" s="26"/>
      <c r="B99" s="26"/>
      <c r="C99" s="26"/>
      <c r="D99" s="26"/>
      <c r="E99" s="26"/>
      <c r="F99" s="26"/>
      <c r="G99" s="26"/>
    </row>
    <row r="100" spans="1:7" x14ac:dyDescent="0.25">
      <c r="A100" s="26"/>
      <c r="B100" s="26"/>
      <c r="C100" s="26"/>
      <c r="D100" s="26"/>
      <c r="E100" s="26"/>
      <c r="F100" s="26"/>
      <c r="G100" s="26"/>
    </row>
    <row r="101" spans="1:7" x14ac:dyDescent="0.25">
      <c r="A101" s="26"/>
      <c r="B101" s="26"/>
      <c r="C101" s="26"/>
      <c r="D101" s="26"/>
      <c r="E101" s="26"/>
      <c r="F101" s="26"/>
      <c r="G101" s="26"/>
    </row>
    <row r="102" spans="1:7" x14ac:dyDescent="0.25">
      <c r="A102" s="26"/>
      <c r="B102" s="26"/>
      <c r="C102" s="26"/>
      <c r="D102" s="26"/>
      <c r="E102" s="26"/>
      <c r="F102" s="26"/>
      <c r="G102" s="26"/>
    </row>
    <row r="103" spans="1:7" x14ac:dyDescent="0.25">
      <c r="A103" s="26"/>
      <c r="B103" s="26"/>
      <c r="C103" s="26"/>
      <c r="D103" s="26"/>
      <c r="E103" s="26"/>
      <c r="F103" s="26"/>
      <c r="G103" s="26"/>
    </row>
    <row r="104" spans="1:7" x14ac:dyDescent="0.25">
      <c r="A104" s="26"/>
      <c r="B104" s="26"/>
      <c r="C104" s="26"/>
      <c r="D104" s="26"/>
      <c r="E104" s="26"/>
      <c r="F104" s="26"/>
      <c r="G104" s="26"/>
    </row>
    <row r="105" spans="1:7" x14ac:dyDescent="0.25">
      <c r="A105" s="26"/>
      <c r="B105" s="26"/>
      <c r="C105" s="26"/>
      <c r="D105" s="26"/>
      <c r="E105" s="26"/>
      <c r="F105" s="26"/>
      <c r="G105" s="26"/>
    </row>
    <row r="106" spans="1:7" x14ac:dyDescent="0.25">
      <c r="A106" s="26"/>
      <c r="B106" s="26"/>
      <c r="C106" s="26"/>
      <c r="D106" s="26"/>
      <c r="E106" s="26"/>
      <c r="F106" s="26"/>
      <c r="G106" s="26"/>
    </row>
    <row r="107" spans="1:7" x14ac:dyDescent="0.25">
      <c r="A107" s="26"/>
      <c r="B107" s="26"/>
      <c r="C107" s="26"/>
      <c r="D107" s="26"/>
      <c r="E107" s="26"/>
      <c r="F107" s="26"/>
      <c r="G107" s="26"/>
    </row>
    <row r="108" spans="1:7" x14ac:dyDescent="0.25">
      <c r="A108" s="26"/>
      <c r="B108" s="26"/>
      <c r="C108" s="26"/>
      <c r="D108" s="26"/>
      <c r="E108" s="26"/>
      <c r="F108" s="26"/>
      <c r="G108" s="26"/>
    </row>
    <row r="109" spans="1:7" x14ac:dyDescent="0.25">
      <c r="A109" s="26"/>
      <c r="B109" s="26"/>
      <c r="C109" s="26"/>
      <c r="D109" s="26"/>
      <c r="E109" s="26"/>
      <c r="F109" s="26"/>
      <c r="G109" s="26"/>
    </row>
    <row r="110" spans="1:7" x14ac:dyDescent="0.25">
      <c r="A110" s="26"/>
      <c r="B110" s="26"/>
      <c r="C110" s="26"/>
      <c r="D110" s="26"/>
      <c r="E110" s="26"/>
      <c r="F110" s="26"/>
      <c r="G110" s="26"/>
    </row>
    <row r="111" spans="1:7" x14ac:dyDescent="0.25">
      <c r="A111" s="26"/>
      <c r="B111" s="26"/>
      <c r="C111" s="26"/>
      <c r="D111" s="26"/>
      <c r="E111" s="26"/>
      <c r="F111" s="26"/>
      <c r="G111" s="26"/>
    </row>
    <row r="112" spans="1:7" x14ac:dyDescent="0.25">
      <c r="A112" s="26"/>
      <c r="B112" s="26"/>
      <c r="C112" s="26"/>
      <c r="D112" s="26"/>
      <c r="E112" s="26"/>
      <c r="F112" s="26"/>
      <c r="G112" s="26"/>
    </row>
    <row r="113" spans="1:7" x14ac:dyDescent="0.25">
      <c r="A113" s="26"/>
      <c r="B113" s="26"/>
      <c r="C113" s="26"/>
      <c r="D113" s="26"/>
      <c r="E113" s="26"/>
      <c r="F113" s="26"/>
      <c r="G113" s="26"/>
    </row>
    <row r="114" spans="1:7" x14ac:dyDescent="0.25">
      <c r="A114" s="26"/>
      <c r="B114" s="26"/>
      <c r="C114" s="26"/>
      <c r="D114" s="26"/>
      <c r="E114" s="26"/>
      <c r="F114" s="26"/>
      <c r="G114" s="26"/>
    </row>
    <row r="115" spans="1:7" x14ac:dyDescent="0.25">
      <c r="A115" s="26"/>
      <c r="B115" s="26"/>
      <c r="C115" s="26"/>
      <c r="D115" s="26"/>
      <c r="E115" s="26"/>
      <c r="F115" s="26"/>
      <c r="G115" s="26"/>
    </row>
    <row r="116" spans="1:7" x14ac:dyDescent="0.25">
      <c r="A116" s="26"/>
      <c r="B116" s="26"/>
      <c r="C116" s="26"/>
      <c r="D116" s="26"/>
      <c r="E116" s="26"/>
      <c r="F116" s="26"/>
      <c r="G116" s="26"/>
    </row>
    <row r="117" spans="1:7" x14ac:dyDescent="0.25">
      <c r="A117" s="26"/>
      <c r="B117" s="26"/>
      <c r="C117" s="26"/>
      <c r="D117" s="26"/>
      <c r="E117" s="26"/>
      <c r="F117" s="26"/>
      <c r="G117" s="26"/>
    </row>
    <row r="118" spans="1:7" x14ac:dyDescent="0.25">
      <c r="A118" s="26"/>
      <c r="B118" s="26"/>
      <c r="C118" s="26"/>
      <c r="D118" s="26"/>
      <c r="E118" s="26"/>
      <c r="F118" s="26"/>
      <c r="G118" s="26"/>
    </row>
    <row r="119" spans="1:7" x14ac:dyDescent="0.25">
      <c r="A119" s="26"/>
      <c r="B119" s="26"/>
      <c r="C119" s="26"/>
      <c r="D119" s="26"/>
      <c r="E119" s="26"/>
      <c r="F119" s="26"/>
      <c r="G119" s="26"/>
    </row>
    <row r="120" spans="1:7" x14ac:dyDescent="0.25">
      <c r="A120" s="26"/>
      <c r="B120" s="26"/>
      <c r="C120" s="26"/>
      <c r="D120" s="26"/>
      <c r="E120" s="26"/>
      <c r="F120" s="26"/>
      <c r="G120" s="26"/>
    </row>
    <row r="121" spans="1:7" x14ac:dyDescent="0.25">
      <c r="A121" s="26"/>
      <c r="B121" s="26"/>
      <c r="C121" s="26"/>
      <c r="D121" s="26"/>
      <c r="E121" s="26"/>
      <c r="F121" s="26"/>
      <c r="G121" s="26"/>
    </row>
    <row r="122" spans="1:7" x14ac:dyDescent="0.25">
      <c r="A122" s="26"/>
      <c r="B122" s="26"/>
      <c r="C122" s="26"/>
      <c r="D122" s="26"/>
      <c r="E122" s="26"/>
      <c r="F122" s="26"/>
      <c r="G122" s="26"/>
    </row>
    <row r="123" spans="1:7" x14ac:dyDescent="0.25">
      <c r="A123" s="26"/>
      <c r="B123" s="26"/>
      <c r="C123" s="26"/>
      <c r="D123" s="26"/>
      <c r="E123" s="26"/>
      <c r="F123" s="26"/>
      <c r="G123" s="26"/>
    </row>
    <row r="124" spans="1:7" x14ac:dyDescent="0.25">
      <c r="A124" s="26"/>
      <c r="B124" s="26"/>
      <c r="C124" s="26"/>
      <c r="D124" s="26"/>
      <c r="E124" s="26"/>
      <c r="F124" s="26"/>
      <c r="G124" s="26"/>
    </row>
    <row r="125" spans="1:7" x14ac:dyDescent="0.25">
      <c r="A125" s="26"/>
      <c r="B125" s="26"/>
      <c r="C125" s="26"/>
      <c r="D125" s="26"/>
      <c r="E125" s="26"/>
      <c r="F125" s="26"/>
      <c r="G125" s="26"/>
    </row>
    <row r="126" spans="1:7" x14ac:dyDescent="0.25">
      <c r="A126" s="26"/>
      <c r="B126" s="26"/>
      <c r="C126" s="26"/>
      <c r="D126" s="26"/>
      <c r="E126" s="26"/>
      <c r="F126" s="26"/>
      <c r="G126" s="26"/>
    </row>
    <row r="127" spans="1:7" x14ac:dyDescent="0.25">
      <c r="A127" s="26"/>
      <c r="B127" s="26"/>
      <c r="C127" s="26"/>
      <c r="D127" s="26"/>
      <c r="E127" s="26"/>
      <c r="F127" s="26"/>
      <c r="G127" s="26"/>
    </row>
    <row r="128" spans="1:7" x14ac:dyDescent="0.25">
      <c r="A128" s="26"/>
      <c r="B128" s="26"/>
      <c r="C128" s="26"/>
      <c r="D128" s="26"/>
      <c r="E128" s="26"/>
      <c r="F128" s="26"/>
      <c r="G128" s="26"/>
    </row>
    <row r="129" spans="1:7" x14ac:dyDescent="0.25">
      <c r="A129" s="26"/>
      <c r="B129" s="26"/>
      <c r="C129" s="26"/>
      <c r="D129" s="26"/>
      <c r="E129" s="26"/>
      <c r="F129" s="26"/>
      <c r="G129" s="26"/>
    </row>
    <row r="130" spans="1:7" x14ac:dyDescent="0.25">
      <c r="A130" s="26"/>
      <c r="B130" s="26"/>
      <c r="C130" s="26"/>
      <c r="D130" s="26"/>
      <c r="E130" s="26"/>
      <c r="F130" s="26"/>
      <c r="G130" s="26"/>
    </row>
    <row r="131" spans="1:7" x14ac:dyDescent="0.25">
      <c r="A131" s="26"/>
      <c r="B131" s="26"/>
      <c r="C131" s="26"/>
      <c r="D131" s="26"/>
      <c r="E131" s="26"/>
      <c r="F131" s="26"/>
      <c r="G131" s="26"/>
    </row>
    <row r="132" spans="1:7" x14ac:dyDescent="0.25">
      <c r="A132" s="26"/>
      <c r="B132" s="26"/>
      <c r="C132" s="26"/>
      <c r="D132" s="26"/>
      <c r="E132" s="26"/>
      <c r="F132" s="26"/>
      <c r="G132" s="26"/>
    </row>
    <row r="133" spans="1:7" x14ac:dyDescent="0.25">
      <c r="A133" s="26"/>
      <c r="B133" s="26"/>
      <c r="C133" s="26"/>
      <c r="D133" s="26"/>
      <c r="E133" s="26"/>
      <c r="F133" s="26"/>
      <c r="G133" s="26"/>
    </row>
    <row r="134" spans="1:7" x14ac:dyDescent="0.25">
      <c r="A134" s="26"/>
      <c r="B134" s="26"/>
      <c r="C134" s="26"/>
      <c r="D134" s="26"/>
      <c r="E134" s="26"/>
      <c r="F134" s="26"/>
      <c r="G134" s="26"/>
    </row>
    <row r="135" spans="1:7" x14ac:dyDescent="0.25">
      <c r="A135" s="26"/>
      <c r="B135" s="26"/>
      <c r="C135" s="26"/>
      <c r="D135" s="26"/>
      <c r="E135" s="26"/>
      <c r="F135" s="26"/>
      <c r="G135" s="26"/>
    </row>
    <row r="136" spans="1:7" x14ac:dyDescent="0.25">
      <c r="A136" s="26"/>
      <c r="B136" s="26"/>
      <c r="C136" s="26"/>
      <c r="D136" s="26"/>
      <c r="E136" s="26"/>
      <c r="F136" s="26"/>
      <c r="G136" s="26"/>
    </row>
    <row r="137" spans="1:7" x14ac:dyDescent="0.25">
      <c r="A137" s="26"/>
      <c r="B137" s="26"/>
      <c r="C137" s="26"/>
      <c r="D137" s="26"/>
      <c r="E137" s="26"/>
      <c r="F137" s="26"/>
      <c r="G137" s="26"/>
    </row>
    <row r="138" spans="1:7" x14ac:dyDescent="0.25">
      <c r="A138" s="26"/>
      <c r="B138" s="26"/>
      <c r="C138" s="26"/>
      <c r="D138" s="26"/>
      <c r="E138" s="26"/>
      <c r="F138" s="26"/>
      <c r="G138" s="26"/>
    </row>
    <row r="139" spans="1:7" x14ac:dyDescent="0.25">
      <c r="A139" s="26"/>
      <c r="B139" s="26"/>
      <c r="C139" s="26"/>
      <c r="D139" s="26"/>
      <c r="E139" s="26"/>
      <c r="F139" s="26"/>
      <c r="G139" s="26"/>
    </row>
    <row r="140" spans="1:7" x14ac:dyDescent="0.25">
      <c r="A140" s="26"/>
      <c r="B140" s="26"/>
      <c r="C140" s="26"/>
      <c r="D140" s="26"/>
      <c r="E140" s="26"/>
      <c r="F140" s="26"/>
      <c r="G140" s="26"/>
    </row>
    <row r="141" spans="1:7" x14ac:dyDescent="0.25">
      <c r="A141" s="26"/>
      <c r="B141" s="26"/>
      <c r="C141" s="26"/>
      <c r="D141" s="26"/>
      <c r="E141" s="26"/>
      <c r="F141" s="26"/>
      <c r="G141" s="26"/>
    </row>
    <row r="142" spans="1:7" x14ac:dyDescent="0.25">
      <c r="A142" s="26"/>
      <c r="B142" s="26"/>
      <c r="C142" s="26"/>
      <c r="D142" s="26"/>
      <c r="E142" s="26"/>
      <c r="F142" s="26"/>
      <c r="G142" s="26"/>
    </row>
    <row r="143" spans="1:7" x14ac:dyDescent="0.25">
      <c r="A143" s="26"/>
      <c r="B143" s="26"/>
      <c r="C143" s="26"/>
      <c r="D143" s="26"/>
      <c r="E143" s="26"/>
      <c r="F143" s="26"/>
      <c r="G143" s="26"/>
    </row>
    <row r="144" spans="1:7" x14ac:dyDescent="0.25">
      <c r="A144" s="26"/>
      <c r="B144" s="26"/>
      <c r="C144" s="26"/>
      <c r="D144" s="26"/>
      <c r="E144" s="26"/>
      <c r="F144" s="26"/>
      <c r="G144" s="26"/>
    </row>
    <row r="145" spans="1:7" x14ac:dyDescent="0.25">
      <c r="A145" s="26"/>
      <c r="B145" s="26"/>
      <c r="C145" s="26"/>
      <c r="D145" s="26"/>
      <c r="E145" s="26"/>
      <c r="F145" s="26"/>
      <c r="G145" s="26"/>
    </row>
    <row r="146" spans="1:7" x14ac:dyDescent="0.25">
      <c r="A146" s="26"/>
      <c r="B146" s="26"/>
      <c r="C146" s="26"/>
      <c r="D146" s="26"/>
      <c r="E146" s="26"/>
      <c r="F146" s="26"/>
      <c r="G146" s="26"/>
    </row>
    <row r="147" spans="1:7" x14ac:dyDescent="0.25">
      <c r="A147" s="26"/>
      <c r="B147" s="26"/>
      <c r="C147" s="26"/>
      <c r="D147" s="26"/>
      <c r="E147" s="26"/>
      <c r="F147" s="26"/>
      <c r="G147" s="26"/>
    </row>
    <row r="148" spans="1:7" x14ac:dyDescent="0.25">
      <c r="A148" s="26"/>
      <c r="B148" s="26"/>
      <c r="C148" s="26"/>
      <c r="D148" s="26"/>
      <c r="E148" s="26"/>
      <c r="F148" s="26"/>
      <c r="G148" s="26"/>
    </row>
    <row r="149" spans="1:7" x14ac:dyDescent="0.25">
      <c r="A149" s="26"/>
      <c r="B149" s="26"/>
      <c r="C149" s="26"/>
      <c r="D149" s="26"/>
      <c r="E149" s="26"/>
      <c r="F149" s="26"/>
      <c r="G149" s="26"/>
    </row>
    <row r="150" spans="1:7" x14ac:dyDescent="0.25">
      <c r="A150" s="26"/>
      <c r="B150" s="26"/>
      <c r="C150" s="26"/>
      <c r="D150" s="26"/>
      <c r="E150" s="26"/>
      <c r="F150" s="26"/>
      <c r="G150" s="26"/>
    </row>
    <row r="151" spans="1:7" x14ac:dyDescent="0.25">
      <c r="A151" s="26"/>
      <c r="B151" s="26"/>
      <c r="C151" s="26"/>
      <c r="D151" s="26"/>
      <c r="E151" s="26"/>
      <c r="F151" s="26"/>
      <c r="G151" s="26"/>
    </row>
    <row r="152" spans="1:7" x14ac:dyDescent="0.25">
      <c r="A152" s="26"/>
      <c r="B152" s="26"/>
      <c r="C152" s="26"/>
      <c r="D152" s="26"/>
      <c r="E152" s="26"/>
      <c r="F152" s="26"/>
      <c r="G152" s="26"/>
    </row>
    <row r="153" spans="1:7" x14ac:dyDescent="0.25">
      <c r="A153" s="26"/>
      <c r="B153" s="26"/>
      <c r="C153" s="26"/>
      <c r="D153" s="26"/>
      <c r="E153" s="26"/>
      <c r="F153" s="26"/>
      <c r="G153" s="26"/>
    </row>
    <row r="154" spans="1:7" x14ac:dyDescent="0.25">
      <c r="A154" s="26"/>
      <c r="B154" s="26"/>
      <c r="C154" s="26"/>
      <c r="D154" s="26"/>
      <c r="E154" s="26"/>
      <c r="F154" s="26"/>
      <c r="G154" s="26"/>
    </row>
    <row r="155" spans="1:7" x14ac:dyDescent="0.25">
      <c r="A155" s="26"/>
      <c r="B155" s="26"/>
      <c r="C155" s="26"/>
      <c r="D155" s="26"/>
      <c r="E155" s="26"/>
      <c r="F155" s="26"/>
      <c r="G155" s="26"/>
    </row>
    <row r="156" spans="1:7" x14ac:dyDescent="0.25">
      <c r="A156" s="26"/>
      <c r="B156" s="26"/>
      <c r="C156" s="26"/>
      <c r="D156" s="26"/>
      <c r="E156" s="26"/>
      <c r="F156" s="26"/>
      <c r="G156" s="26"/>
    </row>
    <row r="157" spans="1:7" x14ac:dyDescent="0.25">
      <c r="A157" s="26"/>
      <c r="B157" s="26"/>
      <c r="C157" s="26"/>
      <c r="D157" s="26"/>
      <c r="E157" s="26"/>
      <c r="F157" s="26"/>
      <c r="G157" s="26"/>
    </row>
    <row r="158" spans="1:7" x14ac:dyDescent="0.25">
      <c r="A158" s="26"/>
      <c r="B158" s="26"/>
      <c r="C158" s="26"/>
      <c r="D158" s="26"/>
      <c r="E158" s="26"/>
      <c r="F158" s="26"/>
      <c r="G158" s="26"/>
    </row>
    <row r="159" spans="1:7" x14ac:dyDescent="0.25">
      <c r="A159" s="26"/>
      <c r="B159" s="26"/>
      <c r="C159" s="26"/>
      <c r="D159" s="26"/>
      <c r="E159" s="26"/>
      <c r="F159" s="26"/>
      <c r="G159" s="26"/>
    </row>
    <row r="160" spans="1:7" x14ac:dyDescent="0.25">
      <c r="A160" s="26"/>
      <c r="B160" s="26"/>
      <c r="C160" s="26"/>
      <c r="D160" s="26"/>
      <c r="E160" s="26"/>
      <c r="F160" s="26"/>
      <c r="G160" s="26"/>
    </row>
    <row r="161" spans="1:7" x14ac:dyDescent="0.25">
      <c r="A161" s="26"/>
      <c r="B161" s="26"/>
      <c r="C161" s="26"/>
      <c r="D161" s="26"/>
      <c r="E161" s="26"/>
      <c r="F161" s="26"/>
      <c r="G161" s="26"/>
    </row>
    <row r="162" spans="1:7" x14ac:dyDescent="0.25">
      <c r="A162" s="26"/>
      <c r="B162" s="26"/>
      <c r="C162" s="26"/>
      <c r="D162" s="26"/>
      <c r="E162" s="26"/>
      <c r="F162" s="26"/>
      <c r="G162" s="26"/>
    </row>
    <row r="163" spans="1:7" x14ac:dyDescent="0.25">
      <c r="A163" s="26"/>
      <c r="B163" s="26"/>
      <c r="C163" s="26"/>
      <c r="D163" s="26"/>
      <c r="E163" s="26"/>
      <c r="F163" s="26"/>
      <c r="G163" s="26"/>
    </row>
    <row r="164" spans="1:7" x14ac:dyDescent="0.25">
      <c r="A164" s="26"/>
      <c r="B164" s="26"/>
      <c r="C164" s="26"/>
      <c r="D164" s="26"/>
      <c r="E164" s="26"/>
      <c r="F164" s="26"/>
      <c r="G164" s="26"/>
    </row>
    <row r="165" spans="1:7" x14ac:dyDescent="0.25">
      <c r="A165" s="26"/>
      <c r="B165" s="26"/>
      <c r="C165" s="26"/>
      <c r="D165" s="26"/>
      <c r="E165" s="26"/>
      <c r="F165" s="26"/>
      <c r="G165" s="26"/>
    </row>
    <row r="166" spans="1:7" x14ac:dyDescent="0.25">
      <c r="A166" s="26"/>
      <c r="B166" s="26"/>
      <c r="C166" s="26"/>
      <c r="D166" s="26"/>
      <c r="E166" s="26"/>
      <c r="F166" s="26"/>
      <c r="G166" s="26"/>
    </row>
    <row r="167" spans="1:7" x14ac:dyDescent="0.25">
      <c r="A167" s="26"/>
      <c r="B167" s="26"/>
      <c r="C167" s="26"/>
      <c r="D167" s="26"/>
      <c r="E167" s="26"/>
      <c r="F167" s="26"/>
      <c r="G167" s="26"/>
    </row>
    <row r="168" spans="1:7" x14ac:dyDescent="0.25">
      <c r="A168" s="26"/>
      <c r="B168" s="26"/>
      <c r="C168" s="26"/>
      <c r="D168" s="26"/>
      <c r="E168" s="26"/>
      <c r="F168" s="26"/>
      <c r="G168" s="26"/>
    </row>
    <row r="169" spans="1:7" x14ac:dyDescent="0.25">
      <c r="A169" s="26"/>
      <c r="B169" s="26"/>
      <c r="C169" s="26"/>
      <c r="D169" s="26"/>
      <c r="E169" s="26"/>
      <c r="F169" s="26"/>
      <c r="G169" s="26"/>
    </row>
    <row r="170" spans="1:7" x14ac:dyDescent="0.25">
      <c r="A170" s="26"/>
      <c r="B170" s="26"/>
      <c r="C170" s="26"/>
      <c r="D170" s="26"/>
      <c r="E170" s="26"/>
      <c r="F170" s="26"/>
      <c r="G170" s="26"/>
    </row>
    <row r="171" spans="1:7" x14ac:dyDescent="0.25">
      <c r="A171" s="26"/>
      <c r="B171" s="26"/>
      <c r="C171" s="26"/>
      <c r="D171" s="26"/>
      <c r="E171" s="26"/>
      <c r="F171" s="26"/>
      <c r="G171" s="26"/>
    </row>
    <row r="172" spans="1:7" x14ac:dyDescent="0.25">
      <c r="A172" s="26"/>
      <c r="B172" s="26"/>
      <c r="C172" s="26"/>
      <c r="D172" s="26"/>
      <c r="E172" s="26"/>
      <c r="F172" s="26"/>
      <c r="G172" s="26"/>
    </row>
    <row r="173" spans="1:7" x14ac:dyDescent="0.25">
      <c r="A173" s="26"/>
      <c r="B173" s="26"/>
      <c r="C173" s="26"/>
      <c r="D173" s="26"/>
      <c r="E173" s="26"/>
      <c r="F173" s="26"/>
      <c r="G173" s="26"/>
    </row>
    <row r="174" spans="1:7" x14ac:dyDescent="0.25">
      <c r="A174" s="26"/>
      <c r="B174" s="26"/>
      <c r="C174" s="26"/>
      <c r="D174" s="26"/>
      <c r="E174" s="26"/>
      <c r="F174" s="26"/>
      <c r="G174" s="26"/>
    </row>
    <row r="175" spans="1:7" x14ac:dyDescent="0.25">
      <c r="A175" s="26"/>
      <c r="B175" s="26"/>
      <c r="C175" s="26"/>
      <c r="D175" s="26"/>
      <c r="E175" s="26"/>
      <c r="F175" s="26"/>
      <c r="G175" s="26"/>
    </row>
    <row r="176" spans="1:7" x14ac:dyDescent="0.25">
      <c r="A176" s="26"/>
      <c r="B176" s="26"/>
      <c r="C176" s="26"/>
      <c r="D176" s="26"/>
      <c r="E176" s="26"/>
      <c r="F176" s="26"/>
      <c r="G176" s="26"/>
    </row>
    <row r="177" spans="1:7" x14ac:dyDescent="0.25">
      <c r="A177" s="26"/>
      <c r="B177" s="26"/>
      <c r="C177" s="26"/>
      <c r="D177" s="26"/>
      <c r="E177" s="26"/>
      <c r="F177" s="26"/>
      <c r="G177" s="26"/>
    </row>
    <row r="178" spans="1:7" x14ac:dyDescent="0.25">
      <c r="A178" s="26"/>
      <c r="B178" s="26"/>
      <c r="C178" s="26"/>
      <c r="D178" s="26"/>
      <c r="E178" s="26"/>
      <c r="F178" s="26"/>
      <c r="G178" s="26"/>
    </row>
    <row r="179" spans="1:7" x14ac:dyDescent="0.25">
      <c r="A179" s="26"/>
      <c r="B179" s="26"/>
      <c r="C179" s="26"/>
      <c r="D179" s="26"/>
      <c r="E179" s="26"/>
      <c r="F179" s="26"/>
      <c r="G179" s="26"/>
    </row>
    <row r="180" spans="1:7" x14ac:dyDescent="0.25">
      <c r="A180" s="26"/>
      <c r="B180" s="26"/>
      <c r="C180" s="26"/>
      <c r="D180" s="26"/>
      <c r="E180" s="26"/>
      <c r="F180" s="26"/>
      <c r="G180" s="26"/>
    </row>
    <row r="181" spans="1:7" x14ac:dyDescent="0.25">
      <c r="A181" s="26"/>
      <c r="B181" s="26"/>
      <c r="C181" s="26"/>
      <c r="D181" s="26"/>
      <c r="E181" s="26"/>
      <c r="F181" s="26"/>
      <c r="G181" s="26"/>
    </row>
    <row r="182" spans="1:7" x14ac:dyDescent="0.25">
      <c r="A182" s="26"/>
      <c r="B182" s="26"/>
      <c r="C182" s="26"/>
      <c r="D182" s="26"/>
      <c r="E182" s="26"/>
      <c r="F182" s="26"/>
      <c r="G182" s="26"/>
    </row>
    <row r="183" spans="1:7" x14ac:dyDescent="0.25">
      <c r="A183" s="26"/>
      <c r="B183" s="26"/>
      <c r="C183" s="26"/>
      <c r="D183" s="26"/>
      <c r="E183" s="26"/>
      <c r="F183" s="26"/>
      <c r="G183" s="26"/>
    </row>
    <row r="184" spans="1:7" x14ac:dyDescent="0.25">
      <c r="A184" s="26"/>
      <c r="B184" s="26"/>
      <c r="C184" s="26"/>
      <c r="D184" s="26"/>
      <c r="E184" s="26"/>
      <c r="F184" s="26"/>
      <c r="G184" s="26"/>
    </row>
    <row r="185" spans="1:7" x14ac:dyDescent="0.25">
      <c r="A185" s="26"/>
      <c r="B185" s="26"/>
      <c r="C185" s="26"/>
      <c r="D185" s="26"/>
      <c r="E185" s="26"/>
      <c r="F185" s="26"/>
      <c r="G185" s="26"/>
    </row>
    <row r="186" spans="1:7" x14ac:dyDescent="0.25">
      <c r="A186" s="26"/>
      <c r="B186" s="26"/>
      <c r="C186" s="26"/>
      <c r="D186" s="26"/>
      <c r="E186" s="26"/>
      <c r="F186" s="26"/>
      <c r="G186" s="26"/>
    </row>
    <row r="187" spans="1:7" x14ac:dyDescent="0.25">
      <c r="A187" s="26"/>
      <c r="B187" s="26"/>
      <c r="C187" s="26"/>
      <c r="D187" s="26"/>
      <c r="E187" s="26"/>
      <c r="F187" s="26"/>
      <c r="G187" s="26"/>
    </row>
  </sheetData>
  <sheetProtection sheet="1" objects="1" scenarios="1"/>
  <mergeCells count="34">
    <mergeCell ref="H3:P3"/>
    <mergeCell ref="J5:M5"/>
    <mergeCell ref="H16:L16"/>
    <mergeCell ref="A33:G35"/>
    <mergeCell ref="H19:L19"/>
    <mergeCell ref="H11:L11"/>
    <mergeCell ref="H12:L12"/>
    <mergeCell ref="H13:L13"/>
    <mergeCell ref="H14:L14"/>
    <mergeCell ref="H15:L15"/>
    <mergeCell ref="H18:L18"/>
    <mergeCell ref="H17:O17"/>
    <mergeCell ref="H20:L20"/>
    <mergeCell ref="F1:G1"/>
    <mergeCell ref="A1:C1"/>
    <mergeCell ref="A9:B9"/>
    <mergeCell ref="A5:B5"/>
    <mergeCell ref="D5:F5"/>
    <mergeCell ref="A3:G3"/>
    <mergeCell ref="F2:G2"/>
    <mergeCell ref="H46:P46"/>
    <mergeCell ref="D12:F12"/>
    <mergeCell ref="A13:C16"/>
    <mergeCell ref="A18:D18"/>
    <mergeCell ref="A39:G45"/>
    <mergeCell ref="A46:G46"/>
    <mergeCell ref="A19:D19"/>
    <mergeCell ref="A20:D20"/>
    <mergeCell ref="C22:D22"/>
    <mergeCell ref="C24:D24"/>
    <mergeCell ref="A37:G37"/>
    <mergeCell ref="A26:G26"/>
    <mergeCell ref="A27:G28"/>
    <mergeCell ref="A29:G31"/>
  </mergeCells>
  <conditionalFormatting sqref="A18">
    <cfRule type="cellIs" dxfId="13" priority="13" operator="lessThan">
      <formula>0</formula>
    </cfRule>
  </conditionalFormatting>
  <conditionalFormatting sqref="E8:E9">
    <cfRule type="cellIs" dxfId="12" priority="14" operator="lessThan">
      <formula>0</formula>
    </cfRule>
  </conditionalFormatting>
  <conditionalFormatting sqref="A27">
    <cfRule type="cellIs" dxfId="11" priority="12" operator="lessThan">
      <formula>0</formula>
    </cfRule>
  </conditionalFormatting>
  <conditionalFormatting sqref="A29">
    <cfRule type="cellIs" dxfId="10" priority="11" operator="lessThan">
      <formula>0</formula>
    </cfRule>
  </conditionalFormatting>
  <conditionalFormatting sqref="F8:F9">
    <cfRule type="cellIs" dxfId="9" priority="10" operator="lessThan">
      <formula>0</formula>
    </cfRule>
  </conditionalFormatting>
  <conditionalFormatting sqref="H19:H20 O20">
    <cfRule type="cellIs" dxfId="8" priority="9" operator="lessThan">
      <formula>0</formula>
    </cfRule>
  </conditionalFormatting>
  <conditionalFormatting sqref="H11:H14">
    <cfRule type="cellIs" dxfId="7" priority="8" operator="lessThan">
      <formula>0</formula>
    </cfRule>
  </conditionalFormatting>
  <conditionalFormatting sqref="H15:H16">
    <cfRule type="cellIs" dxfId="6" priority="7" operator="lessThan">
      <formula>0</formula>
    </cfRule>
  </conditionalFormatting>
  <conditionalFormatting sqref="O18">
    <cfRule type="cellIs" dxfId="5" priority="1" operator="lessThan">
      <formula>0</formula>
    </cfRule>
  </conditionalFormatting>
  <conditionalFormatting sqref="H18">
    <cfRule type="cellIs" dxfId="4" priority="6" operator="lessThan">
      <formula>0</formula>
    </cfRule>
  </conditionalFormatting>
  <conditionalFormatting sqref="O13:O14 O19">
    <cfRule type="cellIs" dxfId="3" priority="5" operator="lessThan">
      <formula>0</formula>
    </cfRule>
  </conditionalFormatting>
  <conditionalFormatting sqref="O12">
    <cfRule type="cellIs" dxfId="2" priority="4" operator="lessThan">
      <formula>0</formula>
    </cfRule>
  </conditionalFormatting>
  <conditionalFormatting sqref="O15">
    <cfRule type="cellIs" dxfId="1" priority="3" operator="lessThan">
      <formula>0</formula>
    </cfRule>
  </conditionalFormatting>
  <conditionalFormatting sqref="O16">
    <cfRule type="cellIs" dxfId="0" priority="2"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Printable Summary</vt:lpstr>
    </vt:vector>
  </TitlesOfParts>
  <Company>PERA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 Gadzo</dc:creator>
  <cp:lastModifiedBy>ProfileDefault</cp:lastModifiedBy>
  <cp:lastPrinted>2023-04-26T17:01:28Z</cp:lastPrinted>
  <dcterms:created xsi:type="dcterms:W3CDTF">2023-03-29T13:47:13Z</dcterms:created>
  <dcterms:modified xsi:type="dcterms:W3CDTF">2024-02-23T20:59:05Z</dcterms:modified>
</cp:coreProperties>
</file>