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915" windowHeight="10545"/>
  </bookViews>
  <sheets>
    <sheet name="FY15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F8" i="1"/>
  <c r="G8" i="1"/>
  <c r="F9" i="1"/>
  <c r="G9" i="1"/>
  <c r="G10" i="1"/>
  <c r="G11" i="1"/>
  <c r="F12" i="1"/>
  <c r="G12" i="1"/>
  <c r="G13" i="1"/>
  <c r="G14" i="1"/>
  <c r="G15" i="1"/>
  <c r="F16" i="1"/>
  <c r="G16" i="1"/>
  <c r="G17" i="1"/>
  <c r="G18" i="1"/>
  <c r="G19" i="1"/>
  <c r="G20" i="1"/>
  <c r="G21" i="1"/>
  <c r="G22" i="1"/>
  <c r="G23" i="1"/>
  <c r="F24" i="1"/>
  <c r="G24" i="1"/>
  <c r="G25" i="1"/>
  <c r="F26" i="1"/>
  <c r="G26" i="1"/>
  <c r="G27" i="1"/>
  <c r="G28" i="1"/>
  <c r="G29" i="1"/>
  <c r="F30" i="1"/>
  <c r="G30" i="1"/>
  <c r="G31" i="1"/>
  <c r="G32" i="1"/>
  <c r="G33" i="1"/>
  <c r="F34" i="1"/>
  <c r="G34" i="1"/>
  <c r="G35" i="1"/>
  <c r="G36" i="1"/>
  <c r="G37" i="1"/>
  <c r="G38" i="1"/>
  <c r="G39" i="1"/>
  <c r="G40" i="1"/>
  <c r="G41" i="1"/>
  <c r="G42" i="1"/>
  <c r="F43" i="1"/>
  <c r="G43" i="1"/>
  <c r="G44" i="1"/>
  <c r="G45" i="1"/>
  <c r="G46" i="1"/>
  <c r="G47" i="1"/>
  <c r="G48" i="1"/>
  <c r="G49" i="1"/>
  <c r="G50" i="1"/>
  <c r="G51" i="1"/>
  <c r="F52" i="1"/>
  <c r="G52" i="1"/>
  <c r="G53" i="1"/>
  <c r="G54" i="1"/>
  <c r="F55" i="1"/>
  <c r="G55" i="1"/>
  <c r="G56" i="1"/>
  <c r="F57" i="1"/>
  <c r="G57" i="1"/>
  <c r="G58" i="1"/>
  <c r="F59" i="1"/>
  <c r="G59" i="1"/>
  <c r="G60" i="1"/>
  <c r="F61" i="1"/>
  <c r="G61" i="1"/>
  <c r="F62" i="1"/>
  <c r="G62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</calcChain>
</file>

<file path=xl/sharedStrings.xml><?xml version="1.0" encoding="utf-8"?>
<sst xmlns="http://schemas.openxmlformats.org/spreadsheetml/2006/main" count="122" uniqueCount="122">
  <si>
    <t>2016 Required Contributions are due from the entity sponsoring each fire department by 12/31/2016.</t>
  </si>
  <si>
    <t>Both amounts will be paid by the State and deposited into each fire department's account on October 1, 2015.</t>
  </si>
  <si>
    <t xml:space="preserve">2015 Fire State Aid consists of both the Fire State Aid and the Fire Supplement Aid.  </t>
  </si>
  <si>
    <t xml:space="preserve">based on spreadsheets approved by PERA's actuary, but are not calculated by the actuary.  </t>
  </si>
  <si>
    <t xml:space="preserve">These figures are unaudited.  Net assets represent the market value of investments in each entity's account.  Accrued liabilities and normal cost are approximations </t>
  </si>
  <si>
    <t>Wright (City)</t>
  </si>
  <si>
    <t>Wolf Lake (City)</t>
  </si>
  <si>
    <t>Willmar (City)</t>
  </si>
  <si>
    <t>Warba - Feeley - Sago (City/Twp)</t>
  </si>
  <si>
    <t>Waite Park (City)</t>
  </si>
  <si>
    <t>Waconia (City)</t>
  </si>
  <si>
    <t>Victoria (City)</t>
  </si>
  <si>
    <t>Ulen (City)</t>
  </si>
  <si>
    <t>Twin Valley (City)</t>
  </si>
  <si>
    <t>Tower (City)</t>
  </si>
  <si>
    <t xml:space="preserve">Sunburg (City) </t>
  </si>
  <si>
    <t>Shevlin (City)</t>
  </si>
  <si>
    <t>Scandia Valley (Township)</t>
  </si>
  <si>
    <t>Scandia (City)</t>
  </si>
  <si>
    <t>Saint Leo (City)</t>
  </si>
  <si>
    <t>Sacred Heart (City)</t>
  </si>
  <si>
    <t>Sabin Elmwood VFD</t>
  </si>
  <si>
    <t>Rice Lake (Township)</t>
  </si>
  <si>
    <t>Porter (City)</t>
  </si>
  <si>
    <t>Plato (City)</t>
  </si>
  <si>
    <t>Pequaywan Lake VFD</t>
  </si>
  <si>
    <t>Pennock (City)</t>
  </si>
  <si>
    <t>Palo VFD</t>
  </si>
  <si>
    <t>Ottertail (City)</t>
  </si>
  <si>
    <t>Osakis (City)</t>
  </si>
  <si>
    <t>Ogilvie (City)</t>
  </si>
  <si>
    <t>Oakdale VFD</t>
  </si>
  <si>
    <t>Oak Grove (City)</t>
  </si>
  <si>
    <t>Norwood Young America (City)</t>
  </si>
  <si>
    <t>Northland VFD</t>
  </si>
  <si>
    <t>Northhome (City)</t>
  </si>
  <si>
    <t>North Star (Township)</t>
  </si>
  <si>
    <t>Normanna (Township)</t>
  </si>
  <si>
    <t>Mountain Iron (City)</t>
  </si>
  <si>
    <t>Melrose (City)</t>
  </si>
  <si>
    <t>McKinley (City)</t>
  </si>
  <si>
    <t>Mayer (City)</t>
  </si>
  <si>
    <t>Manchester (City)</t>
  </si>
  <si>
    <t>Mahtowa (Township)</t>
  </si>
  <si>
    <t>Lutsen (Township)</t>
  </si>
  <si>
    <t>Linwood (Township)</t>
  </si>
  <si>
    <t>Lexington (City)</t>
  </si>
  <si>
    <t>Lester Prairie (City)</t>
  </si>
  <si>
    <t>Le Sueur (City)</t>
  </si>
  <si>
    <t>Lakeland VFD</t>
  </si>
  <si>
    <t>Lake Bronson (City)</t>
  </si>
  <si>
    <t>Kettle River (City)</t>
  </si>
  <si>
    <t>Industrial VFD</t>
  </si>
  <si>
    <t>Hovland VFD</t>
  </si>
  <si>
    <t>Houston (City)</t>
  </si>
  <si>
    <t>Hewitt (City)</t>
  </si>
  <si>
    <t>Hardwick (City)</t>
  </si>
  <si>
    <t>Granite Falls (City)</t>
  </si>
  <si>
    <t>Grand Marais (City)</t>
  </si>
  <si>
    <t>Grand Lake (Township)</t>
  </si>
  <si>
    <t>Goodview (City)</t>
  </si>
  <si>
    <t>Gnesen VFD</t>
  </si>
  <si>
    <t>Gilbert (City)</t>
  </si>
  <si>
    <t>Fredenberg VFD</t>
  </si>
  <si>
    <t>Federal Dam VFD</t>
  </si>
  <si>
    <t>Fairfax (City)</t>
  </si>
  <si>
    <t>Evergreen VFD</t>
  </si>
  <si>
    <t>Emmons (City)</t>
  </si>
  <si>
    <t>Embarrass Region VFD</t>
  </si>
  <si>
    <t>Elmore (City)</t>
  </si>
  <si>
    <t>Ellsburg VFD</t>
  </si>
  <si>
    <t>Elbow Tulaby Lakes VFD</t>
  </si>
  <si>
    <t>Echo (City)</t>
  </si>
  <si>
    <t>Eagle's Nest (Township)</t>
  </si>
  <si>
    <t>Dent (City)</t>
  </si>
  <si>
    <t>DeGraff (City)</t>
  </si>
  <si>
    <t>Dalbo VFD</t>
  </si>
  <si>
    <t>Crane Lake VFD</t>
  </si>
  <si>
    <t>Colvill VFD</t>
  </si>
  <si>
    <t>Clifton (Township)</t>
  </si>
  <si>
    <t>Central Lakes VFD</t>
  </si>
  <si>
    <t>Center City (City)</t>
  </si>
  <si>
    <t>Carsonville (Township)</t>
  </si>
  <si>
    <t>Canby (City)</t>
  </si>
  <si>
    <t>Cambridge (City)</t>
  </si>
  <si>
    <t>Buyck VFD</t>
  </si>
  <si>
    <t>Brevator (Township)</t>
  </si>
  <si>
    <t>Breitung (Township)</t>
  </si>
  <si>
    <t>Brandon (City)</t>
  </si>
  <si>
    <t>Biwabik (Township)</t>
  </si>
  <si>
    <t>Barnum (City)</t>
  </si>
  <si>
    <t>Ashby (City)</t>
  </si>
  <si>
    <t>Alden (City)</t>
  </si>
  <si>
    <t>Alborn (Township)</t>
  </si>
  <si>
    <t>Albert Lea (Township)</t>
  </si>
  <si>
    <t>Aitkin (City)</t>
  </si>
  <si>
    <t>Cost</t>
  </si>
  <si>
    <t>Non-vested</t>
  </si>
  <si>
    <t>Vested</t>
  </si>
  <si>
    <t>Contribution</t>
  </si>
  <si>
    <t>State Aid</t>
  </si>
  <si>
    <t>Cost (FY15)</t>
  </si>
  <si>
    <t>Ratio</t>
  </si>
  <si>
    <t>(Deficit)</t>
  </si>
  <si>
    <t>Liability</t>
  </si>
  <si>
    <t>Assets</t>
  </si>
  <si>
    <t>Per Year of Service</t>
  </si>
  <si>
    <t>Members</t>
  </si>
  <si>
    <t>Fire Department</t>
  </si>
  <si>
    <t xml:space="preserve">Service/Normal </t>
  </si>
  <si>
    <t>Inactive</t>
  </si>
  <si>
    <t xml:space="preserve">2016 Required </t>
  </si>
  <si>
    <t>2015 Fire</t>
  </si>
  <si>
    <t>Normal</t>
  </si>
  <si>
    <t>Funding</t>
  </si>
  <si>
    <t>Surplus or</t>
  </si>
  <si>
    <t>Accrued</t>
  </si>
  <si>
    <t>Net</t>
  </si>
  <si>
    <t>Benefit Amount</t>
  </si>
  <si>
    <t>Active</t>
  </si>
  <si>
    <t>Statistics as of June 30, 2015</t>
  </si>
  <si>
    <t>Statewide Volunteer Firefighter Retirement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</si>
</sst>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Garamond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1" applyNumberFormat="0" applyAlignment="0" applyProtection="0"/>
    <xf numFmtId="0" fontId="15" fillId="0" borderId="6" applyNumberFormat="0" applyFill="0" applyAlignment="0" applyProtection="0"/>
    <xf numFmtId="0" fontId="16" fillId="23" borderId="0" applyNumberFormat="0" applyBorder="0" applyAlignment="0" applyProtection="0"/>
    <xf numFmtId="0" fontId="1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8" fillId="24" borderId="7" applyNumberFormat="0" applyFont="0" applyAlignment="0" applyProtection="0"/>
    <xf numFmtId="0" fontId="19" fillId="21" borderId="8" applyNumberFormat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Fill="1"/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left"/>
    </xf>
    <xf numFmtId="164" fontId="0" fillId="2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41" fontId="0" fillId="0" borderId="0" xfId="1" applyNumberFormat="1" applyFont="1" applyFill="1"/>
    <xf numFmtId="9" fontId="0" fillId="0" borderId="0" xfId="2" applyFont="1" applyFill="1"/>
    <xf numFmtId="0" fontId="0" fillId="0" borderId="0" xfId="0" quotePrefix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164" fontId="2" fillId="2" borderId="0" xfId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2" fillId="0" borderId="0" xfId="0" quotePrefix="1" applyFont="1" applyAlignment="1">
      <alignment horizontal="left"/>
    </xf>
    <xf numFmtId="164" fontId="0" fillId="0" borderId="0" xfId="1" quotePrefix="1" applyNumberFormat="1" applyFont="1" applyAlignment="1">
      <alignment horizontal="center"/>
    </xf>
    <xf numFmtId="0" fontId="0" fillId="2" borderId="0" xfId="0" applyFill="1" applyAlignment="1">
      <alignment horizontal="center"/>
    </xf>
  </cellXfs>
  <cellStyles count="57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2 2" xfId="31"/>
    <cellStyle name="Comma 3" xfId="32"/>
    <cellStyle name="Currency 2" xfId="33"/>
    <cellStyle name="Currency 4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44"/>
    <cellStyle name="Normal 2 2" xfId="45"/>
    <cellStyle name="Normal 2 3" xfId="46"/>
    <cellStyle name="Normal 3" xfId="47"/>
    <cellStyle name="Normal 3 2" xfId="48"/>
    <cellStyle name="Normal 4" xfId="49"/>
    <cellStyle name="Normal 5" xfId="50"/>
    <cellStyle name="Note 2" xfId="51"/>
    <cellStyle name="Output 2" xfId="52"/>
    <cellStyle name="Percent" xfId="2" builtinId="5"/>
    <cellStyle name="Percent 2" xfId="53"/>
    <cellStyle name="Title 2" xfId="54"/>
    <cellStyle name="Total 2" xfId="55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tabSelected="1" zoomScaleNormal="10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N6" sqref="N6"/>
    </sheetView>
  </sheetViews>
  <sheetFormatPr defaultRowHeight="12.75" x14ac:dyDescent="0.2"/>
  <cols>
    <col min="1" max="1" width="30" customWidth="1"/>
    <col min="2" max="2" width="9.5703125" style="2" customWidth="1"/>
    <col min="3" max="3" width="17" style="2" bestFit="1" customWidth="1"/>
    <col min="4" max="5" width="11.28515625" style="1" bestFit="1" customWidth="1"/>
    <col min="6" max="6" width="10.28515625" style="1" hidden="1" customWidth="1"/>
    <col min="8" max="9" width="12.85546875" customWidth="1"/>
    <col min="10" max="10" width="14.7109375" style="3" bestFit="1" customWidth="1"/>
    <col min="12" max="13" width="9.140625" style="2"/>
    <col min="14" max="14" width="14.140625" style="1" bestFit="1" customWidth="1"/>
  </cols>
  <sheetData>
    <row r="1" spans="1:14" x14ac:dyDescent="0.2">
      <c r="A1" t="s">
        <v>121</v>
      </c>
    </row>
    <row r="2" spans="1:14" x14ac:dyDescent="0.2">
      <c r="A2" s="8" t="s">
        <v>120</v>
      </c>
    </row>
    <row r="3" spans="1:14" x14ac:dyDescent="0.2">
      <c r="H3" s="2"/>
      <c r="I3" s="2"/>
      <c r="J3" s="1"/>
    </row>
    <row r="4" spans="1:14" x14ac:dyDescent="0.2">
      <c r="B4" s="2" t="s">
        <v>119</v>
      </c>
      <c r="C4" s="2" t="s">
        <v>118</v>
      </c>
      <c r="D4" s="1" t="s">
        <v>117</v>
      </c>
      <c r="E4" s="1" t="s">
        <v>116</v>
      </c>
      <c r="F4" s="1" t="s">
        <v>115</v>
      </c>
      <c r="G4" s="1" t="s">
        <v>114</v>
      </c>
      <c r="H4" s="1" t="s">
        <v>113</v>
      </c>
      <c r="I4" s="22" t="s">
        <v>112</v>
      </c>
      <c r="J4" s="22" t="s">
        <v>111</v>
      </c>
      <c r="L4" s="23" t="s">
        <v>110</v>
      </c>
      <c r="M4" s="23"/>
      <c r="N4" s="9" t="s">
        <v>109</v>
      </c>
    </row>
    <row r="5" spans="1:14" x14ac:dyDescent="0.2">
      <c r="A5" t="s">
        <v>108</v>
      </c>
      <c r="B5" s="2" t="s">
        <v>107</v>
      </c>
      <c r="C5" s="2" t="s">
        <v>106</v>
      </c>
      <c r="D5" s="1" t="s">
        <v>105</v>
      </c>
      <c r="E5" s="1" t="s">
        <v>104</v>
      </c>
      <c r="F5" s="1" t="s">
        <v>103</v>
      </c>
      <c r="G5" s="1" t="s">
        <v>102</v>
      </c>
      <c r="H5" s="22" t="s">
        <v>101</v>
      </c>
      <c r="I5" s="1" t="s">
        <v>100</v>
      </c>
      <c r="J5" s="1" t="s">
        <v>99</v>
      </c>
      <c r="L5" s="9" t="s">
        <v>98</v>
      </c>
      <c r="M5" s="9" t="s">
        <v>97</v>
      </c>
      <c r="N5" s="9" t="s">
        <v>96</v>
      </c>
    </row>
    <row r="6" spans="1:14" x14ac:dyDescent="0.2">
      <c r="A6" s="8" t="s">
        <v>95</v>
      </c>
      <c r="B6" s="7">
        <v>28</v>
      </c>
      <c r="C6" s="7">
        <v>2500</v>
      </c>
      <c r="D6" s="6">
        <v>761633</v>
      </c>
      <c r="E6" s="6">
        <v>787298</v>
      </c>
      <c r="F6" s="6"/>
      <c r="G6" s="12">
        <f>D6/E6</f>
        <v>0.96740116194884274</v>
      </c>
      <c r="H6" s="6">
        <v>67118</v>
      </c>
      <c r="I6" s="11">
        <v>57825.94</v>
      </c>
      <c r="J6" s="11">
        <v>0</v>
      </c>
      <c r="L6" s="10">
        <v>0</v>
      </c>
      <c r="M6" s="10"/>
      <c r="N6" s="9">
        <v>41594</v>
      </c>
    </row>
    <row r="7" spans="1:14" x14ac:dyDescent="0.2">
      <c r="A7" t="s">
        <v>94</v>
      </c>
      <c r="B7" s="7">
        <v>17</v>
      </c>
      <c r="C7" s="7">
        <v>2000</v>
      </c>
      <c r="D7" s="6">
        <v>244207</v>
      </c>
      <c r="E7" s="6">
        <v>251621</v>
      </c>
      <c r="F7" s="6"/>
      <c r="G7" s="12">
        <f>D7/E7</f>
        <v>0.97053505073105983</v>
      </c>
      <c r="H7" s="6">
        <v>26923</v>
      </c>
      <c r="I7" s="11">
        <v>7735.97</v>
      </c>
      <c r="J7" s="11">
        <v>5732</v>
      </c>
      <c r="L7" s="10">
        <v>4</v>
      </c>
      <c r="M7" s="10"/>
      <c r="N7" s="9">
        <v>27827</v>
      </c>
    </row>
    <row r="8" spans="1:14" x14ac:dyDescent="0.2">
      <c r="A8" t="s">
        <v>93</v>
      </c>
      <c r="B8" s="7">
        <v>21</v>
      </c>
      <c r="C8" s="7">
        <v>500</v>
      </c>
      <c r="D8" s="6">
        <v>199505</v>
      </c>
      <c r="E8" s="6">
        <v>126300</v>
      </c>
      <c r="F8" s="6">
        <f>D8-E8</f>
        <v>73205</v>
      </c>
      <c r="G8" s="12">
        <f>D8/E8</f>
        <v>1.5796120348376881</v>
      </c>
      <c r="H8" s="4">
        <v>9455</v>
      </c>
      <c r="I8" s="11">
        <v>12496.57</v>
      </c>
      <c r="J8" s="11">
        <v>0</v>
      </c>
      <c r="L8" s="10">
        <v>1</v>
      </c>
      <c r="M8" s="10"/>
      <c r="N8" s="9">
        <v>9625</v>
      </c>
    </row>
    <row r="9" spans="1:14" x14ac:dyDescent="0.2">
      <c r="A9" t="s">
        <v>92</v>
      </c>
      <c r="B9" s="7">
        <v>22</v>
      </c>
      <c r="C9" s="7">
        <v>700</v>
      </c>
      <c r="D9" s="6">
        <v>208513</v>
      </c>
      <c r="E9" s="6">
        <v>209262</v>
      </c>
      <c r="F9" s="6">
        <f>D9-E9</f>
        <v>-749</v>
      </c>
      <c r="G9" s="12">
        <f>D9/E9</f>
        <v>0.99642075484321091</v>
      </c>
      <c r="H9" s="4">
        <v>15453</v>
      </c>
      <c r="I9" s="11">
        <v>14281.79</v>
      </c>
      <c r="J9" s="11">
        <v>0</v>
      </c>
      <c r="L9" s="10">
        <v>2</v>
      </c>
      <c r="M9" s="10">
        <v>1</v>
      </c>
      <c r="N9" s="9">
        <v>15752</v>
      </c>
    </row>
    <row r="10" spans="1:14" x14ac:dyDescent="0.2">
      <c r="A10" t="s">
        <v>91</v>
      </c>
      <c r="B10" s="7">
        <v>21</v>
      </c>
      <c r="C10" s="7">
        <v>700</v>
      </c>
      <c r="D10" s="6">
        <v>359398</v>
      </c>
      <c r="E10" s="6">
        <v>279580</v>
      </c>
      <c r="F10" s="6"/>
      <c r="G10" s="12">
        <f>D10/E10</f>
        <v>1.2854925245010373</v>
      </c>
      <c r="H10" s="4">
        <v>16617</v>
      </c>
      <c r="I10" s="11">
        <v>14340.3</v>
      </c>
      <c r="J10" s="11">
        <v>0</v>
      </c>
      <c r="L10" s="10">
        <v>6</v>
      </c>
      <c r="M10" s="10"/>
      <c r="N10" s="9">
        <v>17005</v>
      </c>
    </row>
    <row r="11" spans="1:14" x14ac:dyDescent="0.2">
      <c r="A11" t="s">
        <v>90</v>
      </c>
      <c r="B11" s="7">
        <v>23</v>
      </c>
      <c r="C11" s="7">
        <v>700</v>
      </c>
      <c r="D11" s="6">
        <v>281783</v>
      </c>
      <c r="E11" s="6">
        <v>146368</v>
      </c>
      <c r="F11" s="6"/>
      <c r="G11" s="12">
        <f>D11/E11</f>
        <v>1.925168069523393</v>
      </c>
      <c r="H11" s="4">
        <v>14577</v>
      </c>
      <c r="I11" s="11">
        <v>13686.71</v>
      </c>
      <c r="J11" s="11">
        <v>0</v>
      </c>
      <c r="L11" s="10">
        <v>3</v>
      </c>
      <c r="M11" s="10"/>
      <c r="N11" s="9">
        <v>14917</v>
      </c>
    </row>
    <row r="12" spans="1:14" x14ac:dyDescent="0.2">
      <c r="A12" s="5" t="s">
        <v>89</v>
      </c>
      <c r="B12" s="7">
        <v>13</v>
      </c>
      <c r="C12" s="7">
        <v>1000</v>
      </c>
      <c r="D12" s="6">
        <v>213546</v>
      </c>
      <c r="E12" s="6">
        <v>172312</v>
      </c>
      <c r="F12" s="6">
        <f>D12-E12</f>
        <v>41234</v>
      </c>
      <c r="G12" s="12">
        <f>D12/E12</f>
        <v>1.2392984818236688</v>
      </c>
      <c r="H12" s="4">
        <v>10108</v>
      </c>
      <c r="I12" s="11">
        <v>11306.42</v>
      </c>
      <c r="J12" s="11">
        <v>0</v>
      </c>
      <c r="L12" s="10">
        <v>3</v>
      </c>
      <c r="M12" s="10">
        <v>1</v>
      </c>
      <c r="N12" s="9">
        <v>10250</v>
      </c>
    </row>
    <row r="13" spans="1:14" x14ac:dyDescent="0.2">
      <c r="A13" s="5" t="s">
        <v>88</v>
      </c>
      <c r="B13" s="7">
        <v>21</v>
      </c>
      <c r="C13" s="7">
        <v>1000</v>
      </c>
      <c r="D13" s="6">
        <v>264403</v>
      </c>
      <c r="E13" s="6">
        <v>250955</v>
      </c>
      <c r="F13" s="6"/>
      <c r="G13" s="12">
        <f>D13/E13</f>
        <v>1.0535872965272659</v>
      </c>
      <c r="H13" s="4">
        <v>22843</v>
      </c>
      <c r="I13" s="11">
        <v>13894.36</v>
      </c>
      <c r="J13" s="11">
        <v>0</v>
      </c>
      <c r="L13" s="10">
        <v>7</v>
      </c>
      <c r="M13" s="10"/>
      <c r="N13" s="9">
        <v>23361</v>
      </c>
    </row>
    <row r="14" spans="1:14" x14ac:dyDescent="0.2">
      <c r="A14" s="5" t="s">
        <v>87</v>
      </c>
      <c r="B14" s="7">
        <v>18</v>
      </c>
      <c r="C14" s="7">
        <v>1000</v>
      </c>
      <c r="D14" s="6">
        <v>276694</v>
      </c>
      <c r="E14" s="6">
        <v>172276</v>
      </c>
      <c r="F14" s="6"/>
      <c r="G14" s="12">
        <f>D14/E14</f>
        <v>1.6061088021546821</v>
      </c>
      <c r="H14" s="4">
        <v>13626</v>
      </c>
      <c r="I14" s="11">
        <v>13091.65</v>
      </c>
      <c r="J14" s="11">
        <v>0</v>
      </c>
      <c r="L14" s="10">
        <v>5</v>
      </c>
      <c r="M14" s="10"/>
      <c r="N14" s="9">
        <v>14073</v>
      </c>
    </row>
    <row r="15" spans="1:14" x14ac:dyDescent="0.2">
      <c r="A15" s="5" t="s">
        <v>86</v>
      </c>
      <c r="B15" s="7">
        <v>16</v>
      </c>
      <c r="C15" s="7">
        <v>700</v>
      </c>
      <c r="D15" s="6">
        <v>220265</v>
      </c>
      <c r="E15" s="6">
        <v>175734</v>
      </c>
      <c r="F15" s="6"/>
      <c r="G15" s="12">
        <f>D15/E15</f>
        <v>1.2534000250378412</v>
      </c>
      <c r="H15" s="4">
        <v>11349</v>
      </c>
      <c r="I15" s="11">
        <v>7140.9</v>
      </c>
      <c r="J15" s="11">
        <v>0</v>
      </c>
      <c r="L15" s="10">
        <v>2</v>
      </c>
      <c r="M15" s="10"/>
      <c r="N15" s="9">
        <v>11613</v>
      </c>
    </row>
    <row r="16" spans="1:14" x14ac:dyDescent="0.2">
      <c r="A16" t="s">
        <v>85</v>
      </c>
      <c r="B16" s="7">
        <v>12</v>
      </c>
      <c r="C16" s="7">
        <v>500</v>
      </c>
      <c r="D16" s="6">
        <v>77058</v>
      </c>
      <c r="E16" s="6">
        <v>29235</v>
      </c>
      <c r="F16" s="6">
        <f>D16-E16</f>
        <v>47823</v>
      </c>
      <c r="G16" s="12">
        <f>D16/E16</f>
        <v>2.6358132375577221</v>
      </c>
      <c r="H16" s="4">
        <v>4693</v>
      </c>
      <c r="I16" s="11">
        <v>7140.9</v>
      </c>
      <c r="J16" s="11">
        <v>0</v>
      </c>
      <c r="L16" s="10">
        <v>2</v>
      </c>
      <c r="M16" s="10"/>
      <c r="N16" s="9">
        <v>4861</v>
      </c>
    </row>
    <row r="17" spans="1:14" x14ac:dyDescent="0.2">
      <c r="A17" s="8" t="s">
        <v>84</v>
      </c>
      <c r="B17" s="7">
        <v>30</v>
      </c>
      <c r="C17" s="7">
        <v>3500</v>
      </c>
      <c r="D17" s="6">
        <v>530126</v>
      </c>
      <c r="E17" s="6">
        <v>597158</v>
      </c>
      <c r="F17" s="6"/>
      <c r="G17" s="12">
        <f>D17/E17</f>
        <v>0.88774830111963665</v>
      </c>
      <c r="H17" s="4">
        <v>87034</v>
      </c>
      <c r="I17" s="11">
        <v>73119.7</v>
      </c>
      <c r="J17" s="11">
        <v>0</v>
      </c>
      <c r="L17" s="10">
        <v>0</v>
      </c>
      <c r="M17" s="10"/>
      <c r="N17" s="9">
        <v>3500</v>
      </c>
    </row>
    <row r="18" spans="1:14" x14ac:dyDescent="0.2">
      <c r="A18" t="s">
        <v>83</v>
      </c>
      <c r="B18" s="7">
        <v>24</v>
      </c>
      <c r="C18" s="7">
        <v>1250</v>
      </c>
      <c r="D18" s="6">
        <v>443487</v>
      </c>
      <c r="E18" s="6">
        <v>245534</v>
      </c>
      <c r="F18" s="6"/>
      <c r="G18" s="12">
        <f>D18/E18</f>
        <v>1.8062142106592163</v>
      </c>
      <c r="H18" s="4">
        <v>24708</v>
      </c>
      <c r="I18" s="11">
        <v>26887.63</v>
      </c>
      <c r="J18" s="11">
        <v>0</v>
      </c>
      <c r="L18" s="10">
        <v>3</v>
      </c>
      <c r="M18" s="10"/>
      <c r="N18" s="9">
        <v>26098</v>
      </c>
    </row>
    <row r="19" spans="1:14" x14ac:dyDescent="0.2">
      <c r="A19" s="15" t="s">
        <v>82</v>
      </c>
      <c r="B19" s="7">
        <v>26</v>
      </c>
      <c r="C19" s="7">
        <v>500</v>
      </c>
      <c r="D19" s="6">
        <v>185553</v>
      </c>
      <c r="E19" s="6">
        <v>79510</v>
      </c>
      <c r="F19" s="6"/>
      <c r="G19" s="12">
        <f>D19/E19</f>
        <v>2.3337064520186139</v>
      </c>
      <c r="H19" s="4">
        <v>9293</v>
      </c>
      <c r="I19" s="11">
        <v>18345.400000000001</v>
      </c>
      <c r="J19" s="11">
        <v>0</v>
      </c>
      <c r="L19" s="10">
        <v>3</v>
      </c>
      <c r="M19" s="10"/>
      <c r="N19" s="9">
        <v>9473</v>
      </c>
    </row>
    <row r="20" spans="1:14" x14ac:dyDescent="0.2">
      <c r="A20" s="8" t="s">
        <v>81</v>
      </c>
      <c r="B20" s="7">
        <v>19</v>
      </c>
      <c r="C20" s="7">
        <v>1250</v>
      </c>
      <c r="D20" s="6">
        <v>345901</v>
      </c>
      <c r="E20" s="6">
        <v>237814</v>
      </c>
      <c r="F20" s="6"/>
      <c r="G20" s="12">
        <f>D20/E20</f>
        <v>1.4545022580672291</v>
      </c>
      <c r="H20" s="4">
        <v>18822</v>
      </c>
      <c r="I20" s="11">
        <v>13224.65</v>
      </c>
      <c r="J20" s="11">
        <v>0</v>
      </c>
      <c r="L20" s="10">
        <v>5</v>
      </c>
      <c r="M20" s="10"/>
      <c r="N20" s="9">
        <v>19163</v>
      </c>
    </row>
    <row r="21" spans="1:14" x14ac:dyDescent="0.2">
      <c r="A21" t="s">
        <v>80</v>
      </c>
      <c r="B21" s="7">
        <v>14</v>
      </c>
      <c r="C21" s="7">
        <v>500</v>
      </c>
      <c r="D21" s="6">
        <v>11192</v>
      </c>
      <c r="E21" s="6">
        <v>3603</v>
      </c>
      <c r="F21" s="6"/>
      <c r="G21" s="12">
        <f>D21/E21</f>
        <v>3.1063003053011378</v>
      </c>
      <c r="H21" s="4">
        <v>3819</v>
      </c>
      <c r="I21" s="11">
        <v>11901.49</v>
      </c>
      <c r="J21" s="11">
        <v>0</v>
      </c>
      <c r="L21" s="10">
        <v>0</v>
      </c>
      <c r="M21" s="10"/>
      <c r="N21" s="9">
        <v>4041</v>
      </c>
    </row>
    <row r="22" spans="1:14" x14ac:dyDescent="0.2">
      <c r="A22" s="15" t="s">
        <v>79</v>
      </c>
      <c r="B22" s="7">
        <v>18</v>
      </c>
      <c r="C22" s="7">
        <v>1250</v>
      </c>
      <c r="D22" s="6">
        <v>362376</v>
      </c>
      <c r="E22" s="6">
        <v>206099</v>
      </c>
      <c r="F22" s="6"/>
      <c r="G22" s="12">
        <f>D22/E22</f>
        <v>1.7582618062193411</v>
      </c>
      <c r="H22" s="4">
        <v>16995</v>
      </c>
      <c r="I22" s="11">
        <v>13020.3</v>
      </c>
      <c r="J22" s="11">
        <v>0</v>
      </c>
      <c r="L22" s="10">
        <v>9</v>
      </c>
      <c r="M22" s="10"/>
      <c r="N22" s="9">
        <v>17599</v>
      </c>
    </row>
    <row r="23" spans="1:14" x14ac:dyDescent="0.2">
      <c r="A23" s="5" t="s">
        <v>78</v>
      </c>
      <c r="B23" s="7">
        <v>14</v>
      </c>
      <c r="C23" s="7">
        <v>500</v>
      </c>
      <c r="D23" s="6">
        <v>106301</v>
      </c>
      <c r="E23" s="6">
        <v>72099</v>
      </c>
      <c r="F23" s="6"/>
      <c r="G23" s="12">
        <f>D23/E23</f>
        <v>1.4743755114495347</v>
      </c>
      <c r="H23" s="4">
        <v>8019</v>
      </c>
      <c r="I23" s="11">
        <v>8331.0400000000009</v>
      </c>
      <c r="J23" s="11">
        <v>0</v>
      </c>
      <c r="L23" s="10">
        <v>3</v>
      </c>
      <c r="M23" s="10"/>
      <c r="N23" s="9">
        <v>6592</v>
      </c>
    </row>
    <row r="24" spans="1:14" x14ac:dyDescent="0.2">
      <c r="A24" t="s">
        <v>77</v>
      </c>
      <c r="B24" s="7">
        <v>11</v>
      </c>
      <c r="C24" s="7">
        <v>700</v>
      </c>
      <c r="D24" s="6">
        <v>119869</v>
      </c>
      <c r="E24" s="6">
        <v>78011</v>
      </c>
      <c r="F24" s="6">
        <f>D24-E24</f>
        <v>41858</v>
      </c>
      <c r="G24" s="12">
        <f>D24/E24</f>
        <v>1.5365653561677199</v>
      </c>
      <c r="H24" s="4">
        <v>8621</v>
      </c>
      <c r="I24" s="11">
        <v>6450.61</v>
      </c>
      <c r="J24" s="11">
        <v>0</v>
      </c>
      <c r="L24" s="10">
        <v>1</v>
      </c>
      <c r="M24" s="10"/>
      <c r="N24" s="9">
        <v>7906</v>
      </c>
    </row>
    <row r="25" spans="1:14" x14ac:dyDescent="0.2">
      <c r="A25" t="s">
        <v>76</v>
      </c>
      <c r="B25" s="7">
        <v>17</v>
      </c>
      <c r="C25" s="7">
        <v>1500</v>
      </c>
      <c r="D25" s="6">
        <v>432443</v>
      </c>
      <c r="E25" s="6">
        <v>387881</v>
      </c>
      <c r="F25" s="6"/>
      <c r="G25" s="12">
        <f>D25/E25</f>
        <v>1.114885751042201</v>
      </c>
      <c r="H25" s="4">
        <v>33076</v>
      </c>
      <c r="I25" s="11">
        <v>13670.13</v>
      </c>
      <c r="J25" s="11">
        <v>0</v>
      </c>
      <c r="L25" s="10">
        <v>6</v>
      </c>
      <c r="M25" s="10"/>
      <c r="N25" s="9">
        <v>32742</v>
      </c>
    </row>
    <row r="26" spans="1:14" x14ac:dyDescent="0.2">
      <c r="A26" t="s">
        <v>75</v>
      </c>
      <c r="B26" s="7">
        <v>13</v>
      </c>
      <c r="C26" s="7">
        <v>500</v>
      </c>
      <c r="D26" s="16">
        <v>29993.85</v>
      </c>
      <c r="E26" s="6">
        <v>18871</v>
      </c>
      <c r="F26" s="6">
        <f>D26-E26</f>
        <v>11122.849999999999</v>
      </c>
      <c r="G26" s="12">
        <f>D26/E26</f>
        <v>1.5894149753590163</v>
      </c>
      <c r="H26" s="4">
        <v>4659</v>
      </c>
      <c r="I26" s="11">
        <v>6545.82</v>
      </c>
      <c r="J26" s="11">
        <v>0</v>
      </c>
      <c r="L26" s="10">
        <v>0</v>
      </c>
      <c r="M26" s="10"/>
      <c r="N26" s="9">
        <v>4917</v>
      </c>
    </row>
    <row r="27" spans="1:14" x14ac:dyDescent="0.2">
      <c r="A27" t="s">
        <v>74</v>
      </c>
      <c r="B27" s="7">
        <v>26</v>
      </c>
      <c r="C27" s="7">
        <v>900</v>
      </c>
      <c r="D27" s="16">
        <v>303442</v>
      </c>
      <c r="E27" s="6">
        <v>300489</v>
      </c>
      <c r="F27" s="6"/>
      <c r="G27" s="12">
        <f>D27/E27</f>
        <v>1.0098273148101926</v>
      </c>
      <c r="H27" s="4">
        <v>18912</v>
      </c>
      <c r="I27" s="11">
        <v>18679.46</v>
      </c>
      <c r="J27" s="11">
        <v>0</v>
      </c>
      <c r="L27" s="10">
        <v>5</v>
      </c>
      <c r="M27" s="10">
        <v>2</v>
      </c>
      <c r="N27" s="9">
        <v>19349</v>
      </c>
    </row>
    <row r="28" spans="1:14" x14ac:dyDescent="0.2">
      <c r="A28" t="s">
        <v>73</v>
      </c>
      <c r="B28" s="7">
        <v>18</v>
      </c>
      <c r="C28" s="7">
        <v>500</v>
      </c>
      <c r="D28" s="6">
        <v>7645.85</v>
      </c>
      <c r="E28" s="6">
        <v>4451</v>
      </c>
      <c r="F28" s="6"/>
      <c r="G28" s="12">
        <f>D28/E28</f>
        <v>1.7177825207818469</v>
      </c>
      <c r="H28" s="4">
        <v>4718</v>
      </c>
      <c r="I28" s="11">
        <v>7735.97</v>
      </c>
      <c r="J28" s="11">
        <v>0</v>
      </c>
      <c r="L28" s="10">
        <v>0</v>
      </c>
      <c r="M28" s="10"/>
      <c r="N28" s="9">
        <v>4920</v>
      </c>
    </row>
    <row r="29" spans="1:14" x14ac:dyDescent="0.2">
      <c r="A29" t="s">
        <v>72</v>
      </c>
      <c r="B29" s="7">
        <v>21</v>
      </c>
      <c r="C29" s="7">
        <v>700</v>
      </c>
      <c r="D29" s="16">
        <v>277659.48</v>
      </c>
      <c r="E29" s="6">
        <v>220394</v>
      </c>
      <c r="F29" s="6"/>
      <c r="G29" s="12">
        <f>D29/E29</f>
        <v>1.2598323003348548</v>
      </c>
      <c r="H29" s="4">
        <v>14450</v>
      </c>
      <c r="I29" s="11">
        <v>10787.42</v>
      </c>
      <c r="J29" s="11">
        <v>0</v>
      </c>
      <c r="L29" s="10">
        <v>1</v>
      </c>
      <c r="M29" s="10"/>
      <c r="N29" s="9">
        <v>14707</v>
      </c>
    </row>
    <row r="30" spans="1:14" x14ac:dyDescent="0.2">
      <c r="A30" t="s">
        <v>71</v>
      </c>
      <c r="B30" s="7">
        <v>12</v>
      </c>
      <c r="C30" s="7">
        <v>600</v>
      </c>
      <c r="D30" s="6">
        <v>107358.16</v>
      </c>
      <c r="E30" s="6">
        <v>69094</v>
      </c>
      <c r="F30" s="6">
        <f>D30-E30</f>
        <v>38264.160000000003</v>
      </c>
      <c r="G30" s="12">
        <f>D30/E30</f>
        <v>1.5537985932208296</v>
      </c>
      <c r="H30" s="4">
        <v>6062</v>
      </c>
      <c r="I30" s="11">
        <v>8331.0400000000009</v>
      </c>
      <c r="J30" s="11">
        <v>0</v>
      </c>
      <c r="L30" s="10">
        <v>2</v>
      </c>
      <c r="M30" s="10"/>
      <c r="N30" s="9">
        <v>6230</v>
      </c>
    </row>
    <row r="31" spans="1:14" x14ac:dyDescent="0.2">
      <c r="A31" s="5" t="s">
        <v>70</v>
      </c>
      <c r="B31" s="7">
        <v>9</v>
      </c>
      <c r="C31" s="7">
        <v>900</v>
      </c>
      <c r="D31" s="6">
        <v>93767.92</v>
      </c>
      <c r="E31" s="6">
        <v>58376</v>
      </c>
      <c r="F31" s="6"/>
      <c r="G31" s="12">
        <f>D31/E31</f>
        <v>1.6062751815814718</v>
      </c>
      <c r="H31" s="4">
        <v>7756</v>
      </c>
      <c r="I31" s="11">
        <v>4165.5200000000004</v>
      </c>
      <c r="J31" s="11">
        <v>0</v>
      </c>
      <c r="L31" s="10">
        <v>5</v>
      </c>
      <c r="M31" s="10"/>
      <c r="N31" s="9">
        <v>7841</v>
      </c>
    </row>
    <row r="32" spans="1:14" x14ac:dyDescent="0.2">
      <c r="A32" s="20" t="s">
        <v>69</v>
      </c>
      <c r="B32" s="7">
        <v>11</v>
      </c>
      <c r="C32" s="7">
        <v>1250</v>
      </c>
      <c r="D32" s="6">
        <v>213906.63</v>
      </c>
      <c r="E32" s="6">
        <v>152635</v>
      </c>
      <c r="F32" s="6"/>
      <c r="G32" s="12">
        <f>D32/E32</f>
        <v>1.4014258197661087</v>
      </c>
      <c r="H32" s="4">
        <v>13727</v>
      </c>
      <c r="I32" s="11">
        <v>9920.7999999999993</v>
      </c>
      <c r="J32" s="11">
        <v>0</v>
      </c>
      <c r="L32" s="10">
        <v>1</v>
      </c>
      <c r="M32" s="10"/>
      <c r="N32" s="9">
        <v>15567</v>
      </c>
    </row>
    <row r="33" spans="1:14" x14ac:dyDescent="0.2">
      <c r="A33" s="5" t="s">
        <v>68</v>
      </c>
      <c r="B33" s="7">
        <v>18</v>
      </c>
      <c r="C33" s="7">
        <v>500</v>
      </c>
      <c r="D33" s="6">
        <v>202348.98</v>
      </c>
      <c r="E33" s="6">
        <v>107457</v>
      </c>
      <c r="F33" s="6"/>
      <c r="G33" s="12">
        <f>D33/E33</f>
        <v>1.8830693207515565</v>
      </c>
      <c r="H33" s="4">
        <v>7392</v>
      </c>
      <c r="I33" s="11">
        <v>8926.1200000000008</v>
      </c>
      <c r="J33" s="11">
        <v>0</v>
      </c>
      <c r="L33" s="10">
        <v>9</v>
      </c>
      <c r="M33" s="10">
        <v>1</v>
      </c>
      <c r="N33" s="9">
        <v>7533</v>
      </c>
    </row>
    <row r="34" spans="1:14" x14ac:dyDescent="0.2">
      <c r="A34" t="s">
        <v>67</v>
      </c>
      <c r="B34" s="7">
        <v>23</v>
      </c>
      <c r="C34" s="7">
        <v>700</v>
      </c>
      <c r="D34" s="6">
        <v>364855.5</v>
      </c>
      <c r="E34" s="6">
        <v>237231</v>
      </c>
      <c r="F34" s="6">
        <f>D34-E34</f>
        <v>127624.5</v>
      </c>
      <c r="G34" s="12">
        <f>D34/E34</f>
        <v>1.5379756439925643</v>
      </c>
      <c r="H34" s="4">
        <v>14800</v>
      </c>
      <c r="I34" s="11">
        <v>11306.42</v>
      </c>
      <c r="J34" s="11">
        <v>0</v>
      </c>
      <c r="L34" s="10">
        <v>2</v>
      </c>
      <c r="M34" s="10"/>
      <c r="N34" s="9">
        <v>15105</v>
      </c>
    </row>
    <row r="35" spans="1:14" x14ac:dyDescent="0.2">
      <c r="A35" t="s">
        <v>66</v>
      </c>
      <c r="B35" s="7">
        <v>11</v>
      </c>
      <c r="C35" s="7">
        <v>500</v>
      </c>
      <c r="D35" s="6">
        <v>7274.51</v>
      </c>
      <c r="E35" s="6">
        <v>2965</v>
      </c>
      <c r="F35" s="6"/>
      <c r="G35" s="12">
        <f>D35/E35</f>
        <v>2.4534603709949412</v>
      </c>
      <c r="H35" s="4">
        <v>3143</v>
      </c>
      <c r="I35" s="11">
        <v>7735.97</v>
      </c>
      <c r="J35" s="11">
        <v>0</v>
      </c>
      <c r="L35" s="10">
        <v>0</v>
      </c>
      <c r="M35" s="10"/>
      <c r="N35" s="9">
        <v>3245</v>
      </c>
    </row>
    <row r="36" spans="1:14" x14ac:dyDescent="0.2">
      <c r="A36" t="s">
        <v>65</v>
      </c>
      <c r="B36" s="7">
        <v>18</v>
      </c>
      <c r="C36" s="7">
        <v>1500</v>
      </c>
      <c r="D36" s="6">
        <v>313734.63</v>
      </c>
      <c r="E36" s="6">
        <v>246084</v>
      </c>
      <c r="F36" s="6"/>
      <c r="G36" s="12">
        <f>D36/E36</f>
        <v>1.2749086897157069</v>
      </c>
      <c r="H36" s="4">
        <v>22355</v>
      </c>
      <c r="I36" s="11">
        <v>25761.22</v>
      </c>
      <c r="J36" s="11">
        <v>0</v>
      </c>
      <c r="L36" s="10">
        <v>9</v>
      </c>
      <c r="M36" s="10"/>
      <c r="N36" s="9">
        <v>22952</v>
      </c>
    </row>
    <row r="37" spans="1:14" x14ac:dyDescent="0.2">
      <c r="A37" t="s">
        <v>64</v>
      </c>
      <c r="B37" s="7">
        <v>7</v>
      </c>
      <c r="C37" s="7">
        <v>500</v>
      </c>
      <c r="D37" s="6">
        <v>125431.56</v>
      </c>
      <c r="E37" s="6">
        <v>50476</v>
      </c>
      <c r="F37" s="6"/>
      <c r="G37" s="12">
        <f>D37/E37</f>
        <v>2.484974245185831</v>
      </c>
      <c r="H37" s="4">
        <v>3216</v>
      </c>
      <c r="I37" s="11">
        <v>6545.82</v>
      </c>
      <c r="J37" s="11">
        <v>0</v>
      </c>
      <c r="L37" s="10">
        <v>5</v>
      </c>
      <c r="M37" s="10"/>
      <c r="N37" s="9">
        <v>3294</v>
      </c>
    </row>
    <row r="38" spans="1:14" x14ac:dyDescent="0.2">
      <c r="A38" t="s">
        <v>63</v>
      </c>
      <c r="B38" s="7">
        <v>15</v>
      </c>
      <c r="C38" s="7">
        <v>1000</v>
      </c>
      <c r="D38" s="6">
        <v>217417.78</v>
      </c>
      <c r="E38" s="6">
        <v>192932</v>
      </c>
      <c r="F38" s="6"/>
      <c r="G38" s="12">
        <f>D38/E38</f>
        <v>1.1269140422532291</v>
      </c>
      <c r="H38" s="4">
        <v>12559</v>
      </c>
      <c r="I38" s="11">
        <v>9521.19</v>
      </c>
      <c r="J38" s="11">
        <v>0</v>
      </c>
      <c r="L38" s="10">
        <v>6</v>
      </c>
      <c r="M38" s="10"/>
      <c r="N38" s="9">
        <v>12816</v>
      </c>
    </row>
    <row r="39" spans="1:14" x14ac:dyDescent="0.2">
      <c r="A39" t="s">
        <v>62</v>
      </c>
      <c r="B39" s="7">
        <v>18</v>
      </c>
      <c r="C39" s="7">
        <v>1250</v>
      </c>
      <c r="D39" s="6">
        <v>212852.69</v>
      </c>
      <c r="E39" s="6">
        <v>202356</v>
      </c>
      <c r="F39" s="6"/>
      <c r="G39" s="12">
        <f>D39/E39</f>
        <v>1.0518723932080096</v>
      </c>
      <c r="H39" s="4">
        <v>21171</v>
      </c>
      <c r="I39" s="11">
        <v>11901.49</v>
      </c>
      <c r="J39" s="11">
        <v>0</v>
      </c>
      <c r="L39" s="10">
        <v>2</v>
      </c>
      <c r="M39" s="10"/>
      <c r="N39" s="9">
        <v>21716</v>
      </c>
    </row>
    <row r="40" spans="1:14" x14ac:dyDescent="0.2">
      <c r="A40" t="s">
        <v>61</v>
      </c>
      <c r="B40" s="7">
        <v>24</v>
      </c>
      <c r="C40" s="7">
        <v>1500</v>
      </c>
      <c r="D40" s="6">
        <v>247224.4</v>
      </c>
      <c r="E40" s="6">
        <v>279053</v>
      </c>
      <c r="F40" s="6"/>
      <c r="G40" s="12">
        <f>D40/E40</f>
        <v>0.885940663601538</v>
      </c>
      <c r="H40" s="4">
        <v>26982</v>
      </c>
      <c r="I40" s="11">
        <v>13977.5</v>
      </c>
      <c r="J40" s="11">
        <v>0</v>
      </c>
      <c r="L40" s="10">
        <v>4</v>
      </c>
      <c r="M40" s="10"/>
      <c r="N40" s="9">
        <v>27635</v>
      </c>
    </row>
    <row r="41" spans="1:14" x14ac:dyDescent="0.2">
      <c r="A41" s="21" t="s">
        <v>60</v>
      </c>
      <c r="B41" s="7">
        <v>34</v>
      </c>
      <c r="C41" s="7">
        <v>2000</v>
      </c>
      <c r="D41" s="6">
        <v>454436.41</v>
      </c>
      <c r="E41" s="6">
        <v>579689</v>
      </c>
      <c r="F41" s="6"/>
      <c r="G41" s="12">
        <f>D41/E41</f>
        <v>0.78393140114785687</v>
      </c>
      <c r="H41" s="4">
        <v>52780</v>
      </c>
      <c r="I41" s="11">
        <v>19698.48</v>
      </c>
      <c r="J41" s="11">
        <v>20274</v>
      </c>
      <c r="L41" s="10">
        <v>2</v>
      </c>
      <c r="M41" s="10"/>
      <c r="N41" s="9">
        <v>53505</v>
      </c>
    </row>
    <row r="42" spans="1:14" x14ac:dyDescent="0.2">
      <c r="A42" t="s">
        <v>59</v>
      </c>
      <c r="B42" s="7">
        <v>20</v>
      </c>
      <c r="C42" s="7">
        <v>1500</v>
      </c>
      <c r="D42" s="6">
        <v>438635.54</v>
      </c>
      <c r="E42" s="6">
        <v>343424</v>
      </c>
      <c r="F42" s="6"/>
      <c r="G42" s="12">
        <f>D42/E42</f>
        <v>1.2772419516399551</v>
      </c>
      <c r="H42" s="4">
        <v>23343</v>
      </c>
      <c r="I42" s="11">
        <v>17852.23</v>
      </c>
      <c r="J42" s="11">
        <v>0</v>
      </c>
      <c r="L42" s="10">
        <v>11</v>
      </c>
      <c r="M42" s="10"/>
      <c r="N42" s="9">
        <v>24141</v>
      </c>
    </row>
    <row r="43" spans="1:14" x14ac:dyDescent="0.2">
      <c r="A43" t="s">
        <v>58</v>
      </c>
      <c r="B43" s="7">
        <v>21</v>
      </c>
      <c r="C43" s="7">
        <v>1250</v>
      </c>
      <c r="D43" s="6">
        <v>340306.97</v>
      </c>
      <c r="E43" s="6">
        <v>275538</v>
      </c>
      <c r="F43" s="6">
        <f>D43-E43</f>
        <v>64768.969999999972</v>
      </c>
      <c r="G43" s="12">
        <f>D43/E43</f>
        <v>1.2350636572813911</v>
      </c>
      <c r="H43" s="4">
        <v>22712</v>
      </c>
      <c r="I43" s="11">
        <v>19908.05</v>
      </c>
      <c r="J43" s="11">
        <v>0</v>
      </c>
      <c r="L43" s="10">
        <v>3</v>
      </c>
      <c r="M43" s="10"/>
      <c r="N43" s="9">
        <v>23149</v>
      </c>
    </row>
    <row r="44" spans="1:14" x14ac:dyDescent="0.2">
      <c r="A44" t="s">
        <v>57</v>
      </c>
      <c r="B44" s="7">
        <v>30</v>
      </c>
      <c r="C44" s="7">
        <v>1500</v>
      </c>
      <c r="D44" s="6">
        <v>471260.66</v>
      </c>
      <c r="E44" s="6">
        <v>444713</v>
      </c>
      <c r="F44" s="6"/>
      <c r="G44" s="12">
        <f>D44/E44</f>
        <v>1.0596961635931488</v>
      </c>
      <c r="H44" s="4">
        <v>41303</v>
      </c>
      <c r="I44" s="11">
        <v>30280.9</v>
      </c>
      <c r="J44" s="11">
        <v>0</v>
      </c>
      <c r="L44" s="10">
        <v>3</v>
      </c>
      <c r="M44" s="10"/>
      <c r="N44" s="9">
        <v>41038</v>
      </c>
    </row>
    <row r="45" spans="1:14" x14ac:dyDescent="0.2">
      <c r="A45" s="5" t="s">
        <v>56</v>
      </c>
      <c r="B45" s="7">
        <v>18</v>
      </c>
      <c r="C45" s="7">
        <v>500</v>
      </c>
      <c r="D45" s="6">
        <v>153279.42000000001</v>
      </c>
      <c r="E45" s="6">
        <v>121740</v>
      </c>
      <c r="F45" s="6"/>
      <c r="G45" s="12">
        <f>D45/E45</f>
        <v>1.2590719566288813</v>
      </c>
      <c r="H45" s="4">
        <v>8233</v>
      </c>
      <c r="I45" s="11">
        <v>13278.37</v>
      </c>
      <c r="J45" s="11">
        <v>0</v>
      </c>
      <c r="L45" s="10">
        <v>9</v>
      </c>
      <c r="M45" s="10"/>
      <c r="N45" s="9">
        <v>8425</v>
      </c>
    </row>
    <row r="46" spans="1:14" x14ac:dyDescent="0.2">
      <c r="A46" t="s">
        <v>55</v>
      </c>
      <c r="B46" s="7">
        <v>13</v>
      </c>
      <c r="C46" s="7">
        <v>700</v>
      </c>
      <c r="D46" s="6">
        <v>143605.48000000001</v>
      </c>
      <c r="E46" s="6">
        <v>109996</v>
      </c>
      <c r="F46" s="6"/>
      <c r="G46" s="12">
        <f>D46/E46</f>
        <v>1.3055518382486637</v>
      </c>
      <c r="H46" s="4">
        <v>6994</v>
      </c>
      <c r="I46" s="11">
        <v>8926.1200000000008</v>
      </c>
      <c r="J46" s="11">
        <v>0</v>
      </c>
      <c r="L46" s="10">
        <v>5</v>
      </c>
      <c r="M46" s="10"/>
      <c r="N46" s="9">
        <v>7243</v>
      </c>
    </row>
    <row r="47" spans="1:14" x14ac:dyDescent="0.2">
      <c r="A47" t="s">
        <v>54</v>
      </c>
      <c r="B47" s="7">
        <v>25</v>
      </c>
      <c r="C47" s="7">
        <v>1250</v>
      </c>
      <c r="D47" s="6">
        <v>402427.79</v>
      </c>
      <c r="E47" s="6">
        <v>370521</v>
      </c>
      <c r="F47" s="6"/>
      <c r="G47" s="12">
        <f>D47/E47</f>
        <v>1.0861133107165315</v>
      </c>
      <c r="H47" s="4">
        <v>33841</v>
      </c>
      <c r="I47" s="11">
        <v>16895.79</v>
      </c>
      <c r="J47" s="11">
        <v>0</v>
      </c>
      <c r="L47" s="10">
        <v>3</v>
      </c>
      <c r="M47" s="10"/>
      <c r="N47" s="9">
        <v>33841</v>
      </c>
    </row>
    <row r="48" spans="1:14" x14ac:dyDescent="0.2">
      <c r="A48" s="5" t="s">
        <v>53</v>
      </c>
      <c r="B48" s="7">
        <v>22</v>
      </c>
      <c r="C48" s="7">
        <v>1250</v>
      </c>
      <c r="D48" s="6">
        <v>156543.13</v>
      </c>
      <c r="E48" s="6">
        <v>73575</v>
      </c>
      <c r="F48" s="6"/>
      <c r="G48" s="12">
        <f>D48/E48</f>
        <v>2.1276674142031942</v>
      </c>
      <c r="H48" s="4">
        <v>19107</v>
      </c>
      <c r="I48" s="11">
        <v>7748.48</v>
      </c>
      <c r="J48" s="11">
        <v>1304</v>
      </c>
      <c r="L48" s="10">
        <v>1</v>
      </c>
      <c r="M48" s="10"/>
      <c r="N48" s="9">
        <v>18795</v>
      </c>
    </row>
    <row r="49" spans="1:14" x14ac:dyDescent="0.2">
      <c r="A49" s="5" t="s">
        <v>52</v>
      </c>
      <c r="B49" s="7">
        <v>15</v>
      </c>
      <c r="C49" s="7">
        <v>1000</v>
      </c>
      <c r="D49" s="6">
        <v>307292.77</v>
      </c>
      <c r="E49" s="6">
        <v>271932</v>
      </c>
      <c r="F49" s="6"/>
      <c r="G49" s="12">
        <f>D49/E49</f>
        <v>1.1300353397172824</v>
      </c>
      <c r="H49" s="4">
        <v>13809</v>
      </c>
      <c r="I49" s="11">
        <v>9521.19</v>
      </c>
      <c r="J49" s="11">
        <v>0</v>
      </c>
      <c r="L49" s="10">
        <v>3</v>
      </c>
      <c r="M49" s="10"/>
      <c r="N49" s="9">
        <v>13451</v>
      </c>
    </row>
    <row r="50" spans="1:14" x14ac:dyDescent="0.2">
      <c r="A50" s="20" t="s">
        <v>51</v>
      </c>
      <c r="B50" s="7">
        <v>15</v>
      </c>
      <c r="C50" s="7">
        <v>800</v>
      </c>
      <c r="D50" s="6">
        <v>159381.47</v>
      </c>
      <c r="E50" s="6">
        <v>121485</v>
      </c>
      <c r="F50" s="6"/>
      <c r="G50" s="12">
        <f>D50/E50</f>
        <v>1.3119436144379966</v>
      </c>
      <c r="H50" s="4">
        <v>11064</v>
      </c>
      <c r="I50" s="11">
        <v>9521.19</v>
      </c>
      <c r="J50" s="11">
        <v>0</v>
      </c>
      <c r="L50" s="10">
        <v>3</v>
      </c>
      <c r="M50" s="10"/>
      <c r="N50" s="9">
        <v>11284</v>
      </c>
    </row>
    <row r="51" spans="1:14" x14ac:dyDescent="0.2">
      <c r="A51" s="5" t="s">
        <v>50</v>
      </c>
      <c r="B51" s="7">
        <v>27</v>
      </c>
      <c r="C51" s="7">
        <v>500</v>
      </c>
      <c r="D51" s="6">
        <v>143759.12</v>
      </c>
      <c r="E51" s="6">
        <v>86515</v>
      </c>
      <c r="F51" s="6"/>
      <c r="G51" s="12">
        <f>D51/E51</f>
        <v>1.6616669941628619</v>
      </c>
      <c r="H51" s="4">
        <v>10612</v>
      </c>
      <c r="I51" s="11">
        <v>14876.87</v>
      </c>
      <c r="J51" s="11">
        <v>0</v>
      </c>
      <c r="L51" s="10">
        <v>3</v>
      </c>
      <c r="M51" s="10"/>
      <c r="N51" s="9">
        <v>10937</v>
      </c>
    </row>
    <row r="52" spans="1:14" x14ac:dyDescent="0.2">
      <c r="A52" t="s">
        <v>49</v>
      </c>
      <c r="B52" s="7">
        <v>20</v>
      </c>
      <c r="C52" s="7">
        <v>1000</v>
      </c>
      <c r="D52" s="6">
        <v>297490.46999999997</v>
      </c>
      <c r="E52" s="6">
        <v>231934</v>
      </c>
      <c r="F52" s="6">
        <f>D52-E52</f>
        <v>65556.469999999972</v>
      </c>
      <c r="G52" s="12">
        <f>D52/E52</f>
        <v>1.2826514008295462</v>
      </c>
      <c r="H52" s="4">
        <v>17055</v>
      </c>
      <c r="I52" s="11">
        <v>10116.27</v>
      </c>
      <c r="J52" s="11">
        <v>0</v>
      </c>
      <c r="L52" s="10">
        <v>2</v>
      </c>
      <c r="M52" s="10"/>
      <c r="N52" s="9">
        <v>17395</v>
      </c>
    </row>
    <row r="53" spans="1:14" x14ac:dyDescent="0.2">
      <c r="A53" t="s">
        <v>48</v>
      </c>
      <c r="B53" s="7">
        <v>23</v>
      </c>
      <c r="C53" s="7">
        <v>3500</v>
      </c>
      <c r="D53" s="6">
        <v>937446.1</v>
      </c>
      <c r="E53" s="6">
        <v>884764</v>
      </c>
      <c r="F53" s="6"/>
      <c r="G53" s="12">
        <f>D53/E53</f>
        <v>1.0595436749234823</v>
      </c>
      <c r="H53" s="4">
        <v>78734</v>
      </c>
      <c r="I53" s="11">
        <v>41206.559999999998</v>
      </c>
      <c r="J53" s="11">
        <v>0</v>
      </c>
      <c r="L53" s="10">
        <v>4</v>
      </c>
      <c r="M53" s="10"/>
      <c r="N53" s="9">
        <v>79997</v>
      </c>
    </row>
    <row r="54" spans="1:14" x14ac:dyDescent="0.2">
      <c r="A54" s="5" t="s">
        <v>47</v>
      </c>
      <c r="B54" s="7">
        <v>26</v>
      </c>
      <c r="C54" s="7">
        <v>1000</v>
      </c>
      <c r="D54" s="6">
        <v>335630.32</v>
      </c>
      <c r="E54" s="6">
        <v>326406</v>
      </c>
      <c r="F54" s="6"/>
      <c r="G54" s="12">
        <f>D54/E54</f>
        <v>1.0282602648235633</v>
      </c>
      <c r="H54" s="4">
        <v>25159</v>
      </c>
      <c r="I54" s="11">
        <v>16662.09</v>
      </c>
      <c r="J54" s="11">
        <v>0</v>
      </c>
      <c r="L54" s="10">
        <v>1</v>
      </c>
      <c r="M54" s="10"/>
      <c r="N54" s="9">
        <v>25770</v>
      </c>
    </row>
    <row r="55" spans="1:14" x14ac:dyDescent="0.2">
      <c r="A55" t="s">
        <v>46</v>
      </c>
      <c r="B55" s="7">
        <v>17</v>
      </c>
      <c r="C55" s="7">
        <v>3000</v>
      </c>
      <c r="D55" s="6">
        <v>524071.08</v>
      </c>
      <c r="E55" s="6">
        <v>453257</v>
      </c>
      <c r="F55" s="6">
        <f>D55-E55</f>
        <v>70814.080000000016</v>
      </c>
      <c r="G55" s="12">
        <f>D55/E55</f>
        <v>1.1562338364327522</v>
      </c>
      <c r="H55" s="4">
        <v>47475</v>
      </c>
      <c r="I55" s="11">
        <v>11306.42</v>
      </c>
      <c r="J55" s="11">
        <v>5972</v>
      </c>
      <c r="L55" s="10">
        <v>6</v>
      </c>
      <c r="M55" s="10"/>
      <c r="N55" s="9">
        <v>48744</v>
      </c>
    </row>
    <row r="56" spans="1:14" x14ac:dyDescent="0.2">
      <c r="A56" t="s">
        <v>45</v>
      </c>
      <c r="B56" s="7">
        <v>28</v>
      </c>
      <c r="C56" s="7">
        <v>2500</v>
      </c>
      <c r="D56" s="6">
        <v>699040.49</v>
      </c>
      <c r="E56" s="6">
        <v>656928</v>
      </c>
      <c r="F56" s="6"/>
      <c r="G56" s="12">
        <f>D56/E56</f>
        <v>1.0641051835208728</v>
      </c>
      <c r="H56" s="4">
        <v>58311</v>
      </c>
      <c r="I56" s="11">
        <v>26829.360000000001</v>
      </c>
      <c r="J56" s="11">
        <v>0</v>
      </c>
      <c r="L56" s="10">
        <v>4</v>
      </c>
      <c r="M56" s="10"/>
      <c r="N56" s="9">
        <v>47736</v>
      </c>
    </row>
    <row r="57" spans="1:14" x14ac:dyDescent="0.2">
      <c r="A57" t="s">
        <v>44</v>
      </c>
      <c r="B57" s="7">
        <v>19</v>
      </c>
      <c r="C57" s="7">
        <v>1500</v>
      </c>
      <c r="D57" s="6">
        <v>231872.6</v>
      </c>
      <c r="E57" s="6">
        <v>219099</v>
      </c>
      <c r="F57" s="6">
        <f>D57-E57</f>
        <v>12773.600000000006</v>
      </c>
      <c r="G57" s="12">
        <f>D57/E57</f>
        <v>1.0583005855800347</v>
      </c>
      <c r="H57" s="4">
        <v>25302</v>
      </c>
      <c r="I57" s="11">
        <v>15971.02</v>
      </c>
      <c r="J57" s="11">
        <v>0</v>
      </c>
      <c r="L57" s="10">
        <v>3</v>
      </c>
      <c r="M57" s="10"/>
      <c r="N57" s="9">
        <v>26048</v>
      </c>
    </row>
    <row r="58" spans="1:14" x14ac:dyDescent="0.2">
      <c r="A58" t="s">
        <v>43</v>
      </c>
      <c r="B58" s="7">
        <v>21</v>
      </c>
      <c r="C58" s="7">
        <v>500</v>
      </c>
      <c r="D58" s="6">
        <v>183628.96</v>
      </c>
      <c r="E58" s="6">
        <v>105223</v>
      </c>
      <c r="F58" s="6"/>
      <c r="G58" s="12">
        <f>D58/E58</f>
        <v>1.7451408912500117</v>
      </c>
      <c r="H58" s="4">
        <v>9957</v>
      </c>
      <c r="I58" s="11">
        <v>13091.65</v>
      </c>
      <c r="J58" s="11">
        <v>0</v>
      </c>
      <c r="L58" s="10">
        <v>2</v>
      </c>
      <c r="M58" s="10"/>
      <c r="N58" s="9">
        <v>10260</v>
      </c>
    </row>
    <row r="59" spans="1:14" x14ac:dyDescent="0.2">
      <c r="A59" t="s">
        <v>42</v>
      </c>
      <c r="B59" s="7">
        <v>13</v>
      </c>
      <c r="C59" s="7">
        <v>1000</v>
      </c>
      <c r="D59" s="6">
        <v>144865.98000000001</v>
      </c>
      <c r="E59" s="6">
        <v>39818</v>
      </c>
      <c r="F59" s="6">
        <f>D59-E59</f>
        <v>105047.98000000001</v>
      </c>
      <c r="G59" s="12">
        <f>D59/E59</f>
        <v>3.6382033251293389</v>
      </c>
      <c r="H59" s="4">
        <v>9323</v>
      </c>
      <c r="I59" s="11">
        <v>9521.19</v>
      </c>
      <c r="J59" s="11">
        <v>0</v>
      </c>
      <c r="L59" s="10">
        <v>1</v>
      </c>
      <c r="M59" s="10"/>
      <c r="N59" s="9">
        <v>9751</v>
      </c>
    </row>
    <row r="60" spans="1:14" x14ac:dyDescent="0.2">
      <c r="A60" t="s">
        <v>41</v>
      </c>
      <c r="B60" s="7">
        <v>28</v>
      </c>
      <c r="C60" s="7">
        <v>2000</v>
      </c>
      <c r="D60" s="6">
        <v>701637.23</v>
      </c>
      <c r="E60" s="6">
        <v>626452</v>
      </c>
      <c r="F60" s="6"/>
      <c r="G60" s="12">
        <f>D60/E60</f>
        <v>1.1200175432435366</v>
      </c>
      <c r="H60" s="4">
        <v>53050</v>
      </c>
      <c r="I60" s="11">
        <v>16067.01</v>
      </c>
      <c r="J60" s="11">
        <v>0</v>
      </c>
      <c r="L60" s="10">
        <v>6</v>
      </c>
      <c r="M60" s="10"/>
      <c r="N60" s="9">
        <v>52440</v>
      </c>
    </row>
    <row r="61" spans="1:14" x14ac:dyDescent="0.2">
      <c r="A61" s="5" t="s">
        <v>40</v>
      </c>
      <c r="B61" s="7">
        <v>12</v>
      </c>
      <c r="C61" s="7">
        <v>600</v>
      </c>
      <c r="D61" s="6">
        <v>112271.83</v>
      </c>
      <c r="E61" s="6">
        <v>88935</v>
      </c>
      <c r="F61" s="6">
        <f>D61-E61</f>
        <v>23336.83</v>
      </c>
      <c r="G61" s="12">
        <f>D61/E61</f>
        <v>1.2624032158317873</v>
      </c>
      <c r="H61" s="4">
        <v>6277</v>
      </c>
      <c r="I61" s="11">
        <v>8331.0400000000009</v>
      </c>
      <c r="J61" s="11">
        <v>0</v>
      </c>
      <c r="L61" s="10">
        <v>1</v>
      </c>
      <c r="M61" s="10"/>
      <c r="N61" s="9">
        <v>6429</v>
      </c>
    </row>
    <row r="62" spans="1:14" x14ac:dyDescent="0.2">
      <c r="A62" s="5" t="s">
        <v>39</v>
      </c>
      <c r="B62" s="7">
        <v>26</v>
      </c>
      <c r="C62" s="7">
        <v>1500</v>
      </c>
      <c r="D62" s="6">
        <v>426665.84</v>
      </c>
      <c r="E62" s="6">
        <v>359664</v>
      </c>
      <c r="F62" s="6">
        <f>D62-E62</f>
        <v>67001.840000000026</v>
      </c>
      <c r="G62" s="12">
        <f>D62/E62</f>
        <v>1.1862900929756663</v>
      </c>
      <c r="H62" s="4">
        <v>31688</v>
      </c>
      <c r="I62" s="11">
        <v>31849.02</v>
      </c>
      <c r="J62" s="11">
        <v>0</v>
      </c>
      <c r="L62" s="10">
        <v>6</v>
      </c>
      <c r="M62" s="10"/>
      <c r="N62" s="9">
        <v>32554</v>
      </c>
    </row>
    <row r="63" spans="1:14" x14ac:dyDescent="0.2">
      <c r="A63" t="s">
        <v>38</v>
      </c>
      <c r="B63" s="7">
        <v>19</v>
      </c>
      <c r="C63" s="7">
        <v>2000</v>
      </c>
      <c r="D63" s="6">
        <v>308311.24</v>
      </c>
      <c r="E63" s="6">
        <v>244320</v>
      </c>
      <c r="F63" s="6"/>
      <c r="G63" s="12">
        <f>D63/E63</f>
        <v>1.2619156843483954</v>
      </c>
      <c r="H63" s="4">
        <v>28768</v>
      </c>
      <c r="I63" s="11">
        <v>14612</v>
      </c>
      <c r="J63" s="11">
        <v>0</v>
      </c>
      <c r="L63" s="10">
        <v>2</v>
      </c>
      <c r="M63" s="10"/>
      <c r="N63" s="9">
        <v>29449</v>
      </c>
    </row>
    <row r="64" spans="1:14" x14ac:dyDescent="0.2">
      <c r="A64" s="5" t="s">
        <v>37</v>
      </c>
      <c r="B64" s="7">
        <v>11</v>
      </c>
      <c r="C64" s="7">
        <v>500</v>
      </c>
      <c r="D64" s="6">
        <v>58434.1</v>
      </c>
      <c r="E64" s="6">
        <v>28577</v>
      </c>
      <c r="F64" s="6">
        <f>D64-E64</f>
        <v>29857.1</v>
      </c>
      <c r="G64" s="12">
        <f>D64/E64</f>
        <v>2.0447947650208209</v>
      </c>
      <c r="H64" s="4">
        <v>4695</v>
      </c>
      <c r="I64" s="11">
        <v>7140.9</v>
      </c>
      <c r="J64" s="11">
        <v>0</v>
      </c>
      <c r="L64" s="10">
        <v>1</v>
      </c>
      <c r="M64" s="10"/>
      <c r="N64" s="9">
        <v>4931</v>
      </c>
    </row>
    <row r="65" spans="1:14" x14ac:dyDescent="0.2">
      <c r="A65" t="s">
        <v>36</v>
      </c>
      <c r="B65" s="7">
        <v>16</v>
      </c>
      <c r="C65" s="7">
        <v>500</v>
      </c>
      <c r="D65" s="6">
        <v>55554.99</v>
      </c>
      <c r="E65" s="6">
        <v>51343</v>
      </c>
      <c r="F65" s="6">
        <f>D65-E65</f>
        <v>4211.989999999998</v>
      </c>
      <c r="G65" s="12">
        <f>D65/E65</f>
        <v>1.0820363048516837</v>
      </c>
      <c r="H65" s="4">
        <v>7016</v>
      </c>
      <c r="I65" s="11">
        <v>9521.19</v>
      </c>
      <c r="J65" s="11">
        <v>0</v>
      </c>
      <c r="L65" s="10">
        <v>4</v>
      </c>
      <c r="M65" s="10"/>
      <c r="N65" s="9">
        <v>7092</v>
      </c>
    </row>
    <row r="66" spans="1:14" x14ac:dyDescent="0.2">
      <c r="A66" t="s">
        <v>35</v>
      </c>
      <c r="B66" s="7">
        <v>18</v>
      </c>
      <c r="C66" s="7">
        <v>700</v>
      </c>
      <c r="D66" s="6">
        <v>143832.12</v>
      </c>
      <c r="E66" s="6">
        <v>139003</v>
      </c>
      <c r="F66" s="6">
        <f>D66-E66</f>
        <v>4829.1199999999953</v>
      </c>
      <c r="G66" s="12">
        <f>D66/E66</f>
        <v>1.0347411206952368</v>
      </c>
      <c r="H66" s="4">
        <v>11146</v>
      </c>
      <c r="I66" s="11">
        <v>10116.27</v>
      </c>
      <c r="J66" s="11">
        <v>0</v>
      </c>
      <c r="L66" s="10">
        <v>3</v>
      </c>
      <c r="M66" s="10"/>
      <c r="N66" s="9">
        <v>11566</v>
      </c>
    </row>
    <row r="67" spans="1:14" x14ac:dyDescent="0.2">
      <c r="A67" s="8" t="s">
        <v>34</v>
      </c>
      <c r="B67" s="7">
        <v>7</v>
      </c>
      <c r="C67" s="7">
        <v>1250</v>
      </c>
      <c r="D67" s="6">
        <v>100004.68</v>
      </c>
      <c r="E67" s="6">
        <v>98626</v>
      </c>
      <c r="F67" s="6">
        <f>D67-E67</f>
        <v>1378.679999999993</v>
      </c>
      <c r="G67" s="12">
        <f>D67/E67</f>
        <v>1.0139788696692555</v>
      </c>
      <c r="H67" s="4">
        <v>7065</v>
      </c>
      <c r="I67" s="11">
        <v>2975.38</v>
      </c>
      <c r="J67" s="11">
        <v>0</v>
      </c>
      <c r="L67" s="10">
        <v>1</v>
      </c>
      <c r="M67" s="10"/>
      <c r="N67" s="9">
        <v>7281</v>
      </c>
    </row>
    <row r="68" spans="1:14" x14ac:dyDescent="0.2">
      <c r="A68" t="s">
        <v>33</v>
      </c>
      <c r="B68" s="7">
        <v>29</v>
      </c>
      <c r="C68" s="7">
        <v>2000</v>
      </c>
      <c r="D68" s="6">
        <v>633330.73</v>
      </c>
      <c r="E68" s="6">
        <v>654730</v>
      </c>
      <c r="F68" s="6">
        <f>D68-E68</f>
        <v>-21399.270000000019</v>
      </c>
      <c r="G68" s="12">
        <f>D68/E68</f>
        <v>0.96731588593771478</v>
      </c>
      <c r="H68" s="4">
        <v>60973</v>
      </c>
      <c r="I68" s="11">
        <v>27911.97</v>
      </c>
      <c r="J68" s="11">
        <v>0</v>
      </c>
      <c r="L68" s="10">
        <v>5</v>
      </c>
      <c r="M68" s="10"/>
      <c r="N68" s="9">
        <v>60719</v>
      </c>
    </row>
    <row r="69" spans="1:14" x14ac:dyDescent="0.2">
      <c r="A69" t="s">
        <v>32</v>
      </c>
      <c r="B69" s="7">
        <v>34</v>
      </c>
      <c r="C69" s="7">
        <v>2500</v>
      </c>
      <c r="D69" s="6">
        <v>1283560.4099999999</v>
      </c>
      <c r="E69" s="6">
        <v>1140524</v>
      </c>
      <c r="F69" s="6">
        <f>D69-E69</f>
        <v>143036.40999999992</v>
      </c>
      <c r="G69" s="12">
        <f>D69/E69</f>
        <v>1.1254128891632267</v>
      </c>
      <c r="H69" s="4">
        <v>90945</v>
      </c>
      <c r="I69" s="11">
        <v>44423.51</v>
      </c>
      <c r="J69" s="11">
        <v>0</v>
      </c>
      <c r="L69" s="10">
        <v>18</v>
      </c>
      <c r="M69" s="10"/>
      <c r="N69" s="9">
        <v>93016</v>
      </c>
    </row>
    <row r="70" spans="1:14" s="18" customFormat="1" x14ac:dyDescent="0.2">
      <c r="A70" t="s">
        <v>31</v>
      </c>
      <c r="B70" s="7">
        <v>36</v>
      </c>
      <c r="C70" s="7">
        <v>5000</v>
      </c>
      <c r="D70" s="6">
        <v>2527241.71</v>
      </c>
      <c r="E70" s="6">
        <v>1907396</v>
      </c>
      <c r="F70" s="6">
        <f>D70-E70</f>
        <v>619845.71</v>
      </c>
      <c r="G70" s="12">
        <f>D70/E70</f>
        <v>1.3249695972939022</v>
      </c>
      <c r="H70" s="4">
        <v>178036</v>
      </c>
      <c r="I70" s="11">
        <v>153625.63</v>
      </c>
      <c r="J70" s="11">
        <v>0</v>
      </c>
      <c r="L70" s="14">
        <v>8</v>
      </c>
      <c r="M70" s="14"/>
      <c r="N70" s="19">
        <v>181708</v>
      </c>
    </row>
    <row r="71" spans="1:14" x14ac:dyDescent="0.2">
      <c r="A71" t="s">
        <v>30</v>
      </c>
      <c r="B71" s="7">
        <v>27</v>
      </c>
      <c r="C71" s="7">
        <v>1250</v>
      </c>
      <c r="D71" s="6">
        <v>327102.53999999998</v>
      </c>
      <c r="E71" s="6">
        <v>344683</v>
      </c>
      <c r="F71" s="6">
        <f>D71-E71</f>
        <v>-17580.460000000021</v>
      </c>
      <c r="G71" s="12">
        <f>D71/E71</f>
        <v>0.9489952797207869</v>
      </c>
      <c r="H71" s="4">
        <v>32641</v>
      </c>
      <c r="I71" s="11">
        <v>18175.55</v>
      </c>
      <c r="J71" s="11">
        <v>0</v>
      </c>
      <c r="L71" s="14">
        <v>8</v>
      </c>
      <c r="M71" s="10"/>
      <c r="N71" s="9">
        <v>33628</v>
      </c>
    </row>
    <row r="72" spans="1:14" x14ac:dyDescent="0.2">
      <c r="A72" t="s">
        <v>29</v>
      </c>
      <c r="B72" s="7">
        <v>19</v>
      </c>
      <c r="C72" s="7">
        <v>3000</v>
      </c>
      <c r="D72" s="6">
        <v>633778.02</v>
      </c>
      <c r="E72" s="6">
        <v>581186</v>
      </c>
      <c r="F72" s="6">
        <f>D72-E72</f>
        <v>52592.020000000019</v>
      </c>
      <c r="G72" s="12">
        <f>D72/E72</f>
        <v>1.090490858348274</v>
      </c>
      <c r="H72" s="4">
        <v>55742</v>
      </c>
      <c r="I72" s="11">
        <v>28301.81</v>
      </c>
      <c r="J72" s="11">
        <v>0</v>
      </c>
      <c r="L72" s="14">
        <v>2</v>
      </c>
      <c r="M72" s="10"/>
      <c r="N72" s="9">
        <v>57702</v>
      </c>
    </row>
    <row r="73" spans="1:14" x14ac:dyDescent="0.2">
      <c r="A73" t="s">
        <v>28</v>
      </c>
      <c r="B73" s="7">
        <v>22</v>
      </c>
      <c r="C73" s="7">
        <v>750</v>
      </c>
      <c r="D73" s="6">
        <v>480299.62</v>
      </c>
      <c r="E73" s="6">
        <v>270867</v>
      </c>
      <c r="F73" s="6">
        <f>D73-E73</f>
        <v>209432.62</v>
      </c>
      <c r="G73" s="12">
        <f>D73/E73</f>
        <v>1.7731935599390107</v>
      </c>
      <c r="H73" s="4">
        <v>14214</v>
      </c>
      <c r="I73" s="11">
        <v>17756.02</v>
      </c>
      <c r="J73" s="11">
        <v>0</v>
      </c>
      <c r="L73" s="14">
        <v>3</v>
      </c>
      <c r="M73" s="10"/>
      <c r="N73" s="9">
        <v>13734</v>
      </c>
    </row>
    <row r="74" spans="1:14" x14ac:dyDescent="0.2">
      <c r="A74" s="5" t="s">
        <v>27</v>
      </c>
      <c r="B74" s="7">
        <v>17</v>
      </c>
      <c r="C74" s="7">
        <v>1000</v>
      </c>
      <c r="D74" s="6">
        <v>318523.96999999997</v>
      </c>
      <c r="E74" s="6">
        <v>225839</v>
      </c>
      <c r="F74" s="6">
        <f>D74-E74</f>
        <v>92684.969999999972</v>
      </c>
      <c r="G74" s="12">
        <f>D74/E74</f>
        <v>1.4104028533601369</v>
      </c>
      <c r="H74" s="4">
        <v>16592</v>
      </c>
      <c r="I74" s="11">
        <v>13091.65</v>
      </c>
      <c r="J74" s="11">
        <v>0</v>
      </c>
      <c r="L74" s="14">
        <v>2</v>
      </c>
      <c r="M74" s="10"/>
      <c r="N74" s="9">
        <v>16980</v>
      </c>
    </row>
    <row r="75" spans="1:14" x14ac:dyDescent="0.2">
      <c r="A75" s="5" t="s">
        <v>26</v>
      </c>
      <c r="B75" s="7">
        <v>24</v>
      </c>
      <c r="C75" s="7">
        <v>900</v>
      </c>
      <c r="D75" s="6">
        <v>352110.15</v>
      </c>
      <c r="E75" s="6">
        <v>273285</v>
      </c>
      <c r="F75" s="6">
        <f>D75-E75</f>
        <v>78825.150000000023</v>
      </c>
      <c r="G75" s="12">
        <f>D75/E75</f>
        <v>1.2884356989955541</v>
      </c>
      <c r="H75" s="4">
        <v>19868</v>
      </c>
      <c r="I75" s="11">
        <v>15201.13</v>
      </c>
      <c r="J75" s="11">
        <v>0</v>
      </c>
      <c r="L75" s="14">
        <v>3</v>
      </c>
      <c r="M75" s="10"/>
      <c r="N75" s="9">
        <v>20501</v>
      </c>
    </row>
    <row r="76" spans="1:14" x14ac:dyDescent="0.2">
      <c r="A76" s="5" t="s">
        <v>25</v>
      </c>
      <c r="B76" s="7">
        <v>15</v>
      </c>
      <c r="C76" s="7">
        <v>500</v>
      </c>
      <c r="D76" s="6">
        <v>79209.899999999994</v>
      </c>
      <c r="E76" s="6">
        <v>56441</v>
      </c>
      <c r="F76" s="6">
        <f>D76-E76</f>
        <v>22768.899999999994</v>
      </c>
      <c r="G76" s="12">
        <f>D76/E76</f>
        <v>1.4034106412005456</v>
      </c>
      <c r="H76" s="4">
        <v>6237</v>
      </c>
      <c r="I76" s="11">
        <v>7735.97</v>
      </c>
      <c r="J76" s="11">
        <v>0</v>
      </c>
      <c r="L76" s="14">
        <v>0</v>
      </c>
      <c r="M76" s="10"/>
      <c r="N76" s="9">
        <v>6405</v>
      </c>
    </row>
    <row r="77" spans="1:14" x14ac:dyDescent="0.2">
      <c r="A77" s="8" t="s">
        <v>24</v>
      </c>
      <c r="B77" s="7">
        <v>25</v>
      </c>
      <c r="C77" s="7">
        <v>1250</v>
      </c>
      <c r="D77" s="6">
        <v>343488.43</v>
      </c>
      <c r="E77" s="6">
        <v>396760</v>
      </c>
      <c r="F77" s="6">
        <f>D77-E77</f>
        <v>-53271.570000000007</v>
      </c>
      <c r="G77" s="12">
        <f>D77/E77</f>
        <v>0.86573351648351649</v>
      </c>
      <c r="H77" s="4">
        <v>29132</v>
      </c>
      <c r="I77" s="11">
        <v>14876.87</v>
      </c>
      <c r="J77" s="11">
        <v>131</v>
      </c>
      <c r="L77" s="14">
        <v>8</v>
      </c>
      <c r="M77" s="10"/>
      <c r="N77" s="9">
        <v>30075</v>
      </c>
    </row>
    <row r="78" spans="1:14" x14ac:dyDescent="0.2">
      <c r="A78" t="s">
        <v>23</v>
      </c>
      <c r="B78" s="7">
        <v>23</v>
      </c>
      <c r="C78" s="7">
        <v>500</v>
      </c>
      <c r="D78" s="6">
        <v>512526.24</v>
      </c>
      <c r="E78" s="6">
        <v>247385</v>
      </c>
      <c r="F78" s="6">
        <f>D78-E78</f>
        <v>265141.24</v>
      </c>
      <c r="G78" s="12">
        <f>D78/E78</f>
        <v>2.0717757341795178</v>
      </c>
      <c r="H78" s="4">
        <v>10824</v>
      </c>
      <c r="I78" s="11">
        <v>14281.79</v>
      </c>
      <c r="J78" s="11">
        <v>0</v>
      </c>
      <c r="L78" s="14">
        <v>5</v>
      </c>
      <c r="M78" s="10"/>
      <c r="N78" s="9">
        <v>10959</v>
      </c>
    </row>
    <row r="79" spans="1:14" x14ac:dyDescent="0.2">
      <c r="A79" s="5" t="s">
        <v>22</v>
      </c>
      <c r="B79" s="7">
        <v>25</v>
      </c>
      <c r="C79" s="7">
        <v>2000</v>
      </c>
      <c r="D79" s="6">
        <v>580959.68999999994</v>
      </c>
      <c r="E79" s="6">
        <v>494035</v>
      </c>
      <c r="F79" s="6">
        <f>D79-E79</f>
        <v>86924.689999999944</v>
      </c>
      <c r="G79" s="12">
        <f>D79/E79</f>
        <v>1.1759484449482323</v>
      </c>
      <c r="H79" s="4">
        <v>40682</v>
      </c>
      <c r="I79" s="11">
        <v>20509.86</v>
      </c>
      <c r="J79" s="11">
        <v>0</v>
      </c>
      <c r="L79" s="14">
        <v>0</v>
      </c>
      <c r="M79" s="10"/>
      <c r="N79" s="9">
        <v>41594</v>
      </c>
    </row>
    <row r="80" spans="1:14" x14ac:dyDescent="0.2">
      <c r="A80" s="13" t="s">
        <v>21</v>
      </c>
      <c r="B80" s="7">
        <v>23</v>
      </c>
      <c r="C80" s="7">
        <v>900</v>
      </c>
      <c r="D80" s="6">
        <v>291474.74</v>
      </c>
      <c r="E80" s="6">
        <v>232484</v>
      </c>
      <c r="F80" s="6">
        <f>D80-E80</f>
        <v>58990.739999999991</v>
      </c>
      <c r="G80" s="12">
        <f>D80/E80</f>
        <v>1.2537410746545998</v>
      </c>
      <c r="H80" s="4">
        <v>20359</v>
      </c>
      <c r="I80" s="11">
        <v>16568.810000000001</v>
      </c>
      <c r="J80" s="11">
        <v>0</v>
      </c>
      <c r="L80" s="14">
        <v>1</v>
      </c>
      <c r="M80" s="10"/>
      <c r="N80" s="9">
        <v>20214</v>
      </c>
    </row>
    <row r="81" spans="1:14" x14ac:dyDescent="0.2">
      <c r="A81" s="13" t="s">
        <v>20</v>
      </c>
      <c r="B81" s="7">
        <v>25</v>
      </c>
      <c r="C81" s="7">
        <v>800</v>
      </c>
      <c r="D81" s="6">
        <v>158735.16</v>
      </c>
      <c r="E81" s="6">
        <v>155912</v>
      </c>
      <c r="F81" s="6">
        <f>D81-E81</f>
        <v>2823.1600000000035</v>
      </c>
      <c r="G81" s="12">
        <f>D81/E81</f>
        <v>1.018107393914516</v>
      </c>
      <c r="H81" s="4">
        <v>18002</v>
      </c>
      <c r="I81" s="11">
        <v>14876.87</v>
      </c>
      <c r="J81" s="11">
        <v>0</v>
      </c>
      <c r="L81" s="14">
        <v>1</v>
      </c>
      <c r="M81" s="10"/>
      <c r="N81" s="9">
        <v>17490</v>
      </c>
    </row>
    <row r="82" spans="1:14" x14ac:dyDescent="0.2">
      <c r="A82" s="13" t="s">
        <v>19</v>
      </c>
      <c r="B82" s="7">
        <v>18</v>
      </c>
      <c r="C82" s="7">
        <v>500</v>
      </c>
      <c r="D82" s="6">
        <v>180449.3</v>
      </c>
      <c r="E82" s="6">
        <v>119617</v>
      </c>
      <c r="F82" s="6">
        <f>D82-E82</f>
        <v>60832.299999999988</v>
      </c>
      <c r="G82" s="12">
        <f>D82/E82</f>
        <v>1.50855898409089</v>
      </c>
      <c r="H82" s="4">
        <v>7769</v>
      </c>
      <c r="I82" s="11">
        <v>10711.35</v>
      </c>
      <c r="J82" s="11">
        <v>0</v>
      </c>
      <c r="L82" s="14">
        <v>3</v>
      </c>
      <c r="M82" s="10"/>
      <c r="N82" s="9">
        <v>7944</v>
      </c>
    </row>
    <row r="83" spans="1:14" x14ac:dyDescent="0.2">
      <c r="A83" t="s">
        <v>18</v>
      </c>
      <c r="B83" s="7">
        <v>25</v>
      </c>
      <c r="C83" s="7">
        <v>2500</v>
      </c>
      <c r="D83" s="6">
        <v>712376.84</v>
      </c>
      <c r="E83" s="6">
        <v>648538</v>
      </c>
      <c r="F83" s="6">
        <f>D83-E83</f>
        <v>63838.839999999967</v>
      </c>
      <c r="G83" s="12">
        <f>D83/E83</f>
        <v>1.0984350030376016</v>
      </c>
      <c r="H83" s="4">
        <v>54848</v>
      </c>
      <c r="I83" s="11">
        <v>33766.199999999997</v>
      </c>
      <c r="J83" s="11">
        <v>0</v>
      </c>
      <c r="L83" s="14">
        <v>1</v>
      </c>
      <c r="M83" s="10"/>
      <c r="N83" s="9">
        <v>56962</v>
      </c>
    </row>
    <row r="84" spans="1:14" x14ac:dyDescent="0.2">
      <c r="A84" s="5" t="s">
        <v>17</v>
      </c>
      <c r="B84" s="7">
        <v>21</v>
      </c>
      <c r="C84" s="7">
        <v>1250</v>
      </c>
      <c r="D84" s="6">
        <v>293153.25</v>
      </c>
      <c r="E84" s="6">
        <v>220323</v>
      </c>
      <c r="F84" s="6">
        <f>D84-E84</f>
        <v>72830.25</v>
      </c>
      <c r="G84" s="12">
        <f>D84/E84</f>
        <v>1.3305612668672813</v>
      </c>
      <c r="H84" s="4">
        <v>19805</v>
      </c>
      <c r="I84" s="11">
        <v>14852.75</v>
      </c>
      <c r="J84" s="11">
        <v>0</v>
      </c>
      <c r="L84" s="14">
        <v>3</v>
      </c>
      <c r="M84" s="10"/>
      <c r="N84" s="9">
        <v>20260</v>
      </c>
    </row>
    <row r="85" spans="1:14" x14ac:dyDescent="0.2">
      <c r="A85" s="5" t="s">
        <v>16</v>
      </c>
      <c r="B85" s="7">
        <v>20</v>
      </c>
      <c r="C85" s="7">
        <v>800</v>
      </c>
      <c r="D85" s="6">
        <v>282378.25</v>
      </c>
      <c r="E85" s="6">
        <v>202998</v>
      </c>
      <c r="F85" s="6">
        <f>D85-E85</f>
        <v>79380.25</v>
      </c>
      <c r="G85" s="12">
        <f>D85/E85</f>
        <v>1.3910395668922846</v>
      </c>
      <c r="H85" s="4">
        <v>14282</v>
      </c>
      <c r="I85" s="11">
        <v>9521.19</v>
      </c>
      <c r="J85" s="11">
        <v>0</v>
      </c>
      <c r="L85" s="14">
        <v>2</v>
      </c>
      <c r="M85" s="10"/>
      <c r="N85" s="9">
        <v>14447</v>
      </c>
    </row>
    <row r="86" spans="1:14" x14ac:dyDescent="0.2">
      <c r="A86" s="15" t="s">
        <v>15</v>
      </c>
      <c r="B86" s="17">
        <v>22</v>
      </c>
      <c r="C86" s="17">
        <v>500</v>
      </c>
      <c r="D86" s="6">
        <v>177582.47</v>
      </c>
      <c r="E86" s="6">
        <v>154974</v>
      </c>
      <c r="F86" s="16">
        <f>D86-E86</f>
        <v>22608.47</v>
      </c>
      <c r="G86" s="12">
        <f>D86/E86</f>
        <v>1.1458855679017126</v>
      </c>
      <c r="H86" s="4">
        <v>11463</v>
      </c>
      <c r="I86" s="11">
        <v>13686.71</v>
      </c>
      <c r="J86" s="11">
        <v>0</v>
      </c>
      <c r="L86" s="14">
        <v>2</v>
      </c>
      <c r="M86" s="10"/>
      <c r="N86" s="9">
        <v>10944</v>
      </c>
    </row>
    <row r="87" spans="1:14" x14ac:dyDescent="0.2">
      <c r="A87" s="15" t="s">
        <v>14</v>
      </c>
      <c r="B87" s="7">
        <v>20</v>
      </c>
      <c r="C87" s="7">
        <v>600</v>
      </c>
      <c r="D87" s="6">
        <v>162493.75</v>
      </c>
      <c r="E87" s="6">
        <v>87032</v>
      </c>
      <c r="F87" s="6">
        <f>D87-E87</f>
        <v>75461.75</v>
      </c>
      <c r="G87" s="12">
        <f>D87/E87</f>
        <v>1.8670575190734442</v>
      </c>
      <c r="H87" s="4">
        <v>9886</v>
      </c>
      <c r="I87" s="11">
        <v>8926.1200000000008</v>
      </c>
      <c r="J87" s="11">
        <v>0</v>
      </c>
      <c r="L87" s="14">
        <v>3</v>
      </c>
      <c r="M87" s="10"/>
      <c r="N87" s="9">
        <v>9474</v>
      </c>
    </row>
    <row r="88" spans="1:14" x14ac:dyDescent="0.2">
      <c r="A88" t="s">
        <v>13</v>
      </c>
      <c r="B88" s="7">
        <v>16</v>
      </c>
      <c r="C88" s="7">
        <v>1000</v>
      </c>
      <c r="D88" s="6">
        <v>249021.04</v>
      </c>
      <c r="E88" s="6">
        <v>165124</v>
      </c>
      <c r="F88" s="6">
        <f>D88-E88</f>
        <v>83897.040000000008</v>
      </c>
      <c r="G88" s="12">
        <f>D88/E88</f>
        <v>1.5080850754584434</v>
      </c>
      <c r="H88" s="4">
        <v>13126</v>
      </c>
      <c r="I88" s="11">
        <v>12496.57</v>
      </c>
      <c r="J88" s="11">
        <v>0</v>
      </c>
      <c r="L88" s="14">
        <v>5</v>
      </c>
      <c r="M88" s="10"/>
      <c r="N88" s="9">
        <v>13428</v>
      </c>
    </row>
    <row r="89" spans="1:14" x14ac:dyDescent="0.2">
      <c r="A89" t="s">
        <v>12</v>
      </c>
      <c r="B89" s="7">
        <v>23</v>
      </c>
      <c r="C89" s="7">
        <v>700</v>
      </c>
      <c r="D89" s="6">
        <v>212738.53</v>
      </c>
      <c r="E89" s="6">
        <v>187113</v>
      </c>
      <c r="F89" s="6">
        <f>D89-E89</f>
        <v>25625.53</v>
      </c>
      <c r="G89" s="12">
        <f>D89/E89</f>
        <v>1.1369521625969334</v>
      </c>
      <c r="H89" s="4">
        <v>15583</v>
      </c>
      <c r="I89" s="11">
        <v>14281.79</v>
      </c>
      <c r="J89" s="11">
        <v>0</v>
      </c>
      <c r="L89" s="14">
        <v>2</v>
      </c>
      <c r="M89" s="10"/>
      <c r="N89" s="9">
        <v>15947</v>
      </c>
    </row>
    <row r="90" spans="1:14" x14ac:dyDescent="0.2">
      <c r="A90" t="s">
        <v>11</v>
      </c>
      <c r="B90" s="7">
        <v>27</v>
      </c>
      <c r="C90" s="7">
        <v>3000</v>
      </c>
      <c r="D90" s="6">
        <v>988595.42</v>
      </c>
      <c r="E90" s="6">
        <v>915670</v>
      </c>
      <c r="F90" s="6">
        <f>D90-E90</f>
        <v>72925.420000000042</v>
      </c>
      <c r="G90" s="12">
        <f>D90/E90</f>
        <v>1.0796415957714025</v>
      </c>
      <c r="H90" s="4">
        <v>80416</v>
      </c>
      <c r="I90" s="11">
        <v>60043.44</v>
      </c>
      <c r="J90" s="11">
        <v>0</v>
      </c>
      <c r="L90" s="14">
        <v>18</v>
      </c>
      <c r="M90" s="10"/>
      <c r="N90" s="9">
        <v>82013</v>
      </c>
    </row>
    <row r="91" spans="1:14" x14ac:dyDescent="0.2">
      <c r="A91" s="8" t="s">
        <v>10</v>
      </c>
      <c r="B91" s="7">
        <v>31</v>
      </c>
      <c r="C91" s="7">
        <v>3500</v>
      </c>
      <c r="D91" s="6">
        <v>1083281.6100000001</v>
      </c>
      <c r="E91" s="6">
        <v>896875</v>
      </c>
      <c r="F91" s="6">
        <f>D91-E91</f>
        <v>186406.6100000001</v>
      </c>
      <c r="G91" s="12">
        <f>D91/E91</f>
        <v>1.2078401226480837</v>
      </c>
      <c r="H91" s="4">
        <v>97410</v>
      </c>
      <c r="I91" s="11">
        <v>82947.89</v>
      </c>
      <c r="J91" s="11">
        <v>0</v>
      </c>
      <c r="L91" s="14">
        <v>3</v>
      </c>
      <c r="M91" s="10"/>
      <c r="N91" s="9">
        <v>101195</v>
      </c>
    </row>
    <row r="92" spans="1:14" x14ac:dyDescent="0.2">
      <c r="A92" t="s">
        <v>9</v>
      </c>
      <c r="B92" s="7">
        <v>26</v>
      </c>
      <c r="C92" s="7">
        <v>2100</v>
      </c>
      <c r="D92" s="6">
        <v>751378.68</v>
      </c>
      <c r="E92" s="6">
        <v>611056</v>
      </c>
      <c r="F92" s="6">
        <f>D92-E92</f>
        <v>140322.68000000005</v>
      </c>
      <c r="G92" s="12">
        <f>D92/E92</f>
        <v>1.2296396402293734</v>
      </c>
      <c r="H92" s="4">
        <v>46479</v>
      </c>
      <c r="I92" s="11">
        <v>39574.629999999997</v>
      </c>
      <c r="J92" s="11">
        <v>0</v>
      </c>
      <c r="L92" s="10">
        <v>2</v>
      </c>
      <c r="M92" s="10"/>
      <c r="N92" s="9">
        <v>47264</v>
      </c>
    </row>
    <row r="93" spans="1:14" x14ac:dyDescent="0.2">
      <c r="A93" s="5" t="s">
        <v>8</v>
      </c>
      <c r="B93" s="7">
        <v>19</v>
      </c>
      <c r="C93" s="7">
        <v>600</v>
      </c>
      <c r="D93" s="6">
        <v>176397.44</v>
      </c>
      <c r="E93" s="6">
        <v>90764</v>
      </c>
      <c r="F93" s="6">
        <f>D93-E93</f>
        <v>85633.44</v>
      </c>
      <c r="G93" s="12">
        <f>D93/E93</f>
        <v>1.9434736239037504</v>
      </c>
      <c r="H93" s="4">
        <v>9517</v>
      </c>
      <c r="I93" s="11">
        <v>11306.42</v>
      </c>
      <c r="J93" s="11">
        <v>0</v>
      </c>
      <c r="L93" s="10">
        <v>1</v>
      </c>
      <c r="M93" s="10"/>
      <c r="N93" s="9">
        <v>9689</v>
      </c>
    </row>
    <row r="94" spans="1:14" x14ac:dyDescent="0.2">
      <c r="A94" s="5" t="s">
        <v>7</v>
      </c>
      <c r="B94" s="7">
        <v>31</v>
      </c>
      <c r="C94" s="7">
        <v>2500</v>
      </c>
      <c r="D94" s="6">
        <v>1196362.3400000001</v>
      </c>
      <c r="E94" s="6">
        <v>968058</v>
      </c>
      <c r="F94" s="6">
        <f>D94-E94</f>
        <v>228304.34000000008</v>
      </c>
      <c r="G94" s="12">
        <f>D94/E94</f>
        <v>1.2358374601521811</v>
      </c>
      <c r="H94" s="4">
        <v>85293</v>
      </c>
      <c r="I94" s="11">
        <v>104134.71</v>
      </c>
      <c r="J94" s="11">
        <v>0</v>
      </c>
      <c r="L94" s="10">
        <v>11</v>
      </c>
      <c r="M94" s="10"/>
      <c r="N94" s="9">
        <v>85630</v>
      </c>
    </row>
    <row r="95" spans="1:14" x14ac:dyDescent="0.2">
      <c r="A95" s="13" t="s">
        <v>6</v>
      </c>
      <c r="B95" s="7">
        <v>19</v>
      </c>
      <c r="C95" s="7">
        <v>1000</v>
      </c>
      <c r="D95" s="6">
        <v>236459.76</v>
      </c>
      <c r="E95" s="6">
        <v>201692</v>
      </c>
      <c r="F95" s="6">
        <f>D95-E95</f>
        <v>34767.760000000009</v>
      </c>
      <c r="G95" s="12">
        <f>D95/E95</f>
        <v>1.1723804612974238</v>
      </c>
      <c r="H95" s="4">
        <v>14044</v>
      </c>
      <c r="I95" s="11">
        <v>13880.07</v>
      </c>
      <c r="J95" s="11">
        <v>0</v>
      </c>
      <c r="L95" s="10">
        <v>9</v>
      </c>
      <c r="M95" s="10"/>
      <c r="N95" s="9">
        <v>14360</v>
      </c>
    </row>
    <row r="96" spans="1:14" x14ac:dyDescent="0.2">
      <c r="A96" t="s">
        <v>5</v>
      </c>
      <c r="B96" s="7">
        <v>12</v>
      </c>
      <c r="C96" s="7">
        <v>1250</v>
      </c>
      <c r="D96" s="6">
        <v>137476.10999999999</v>
      </c>
      <c r="E96" s="6">
        <v>70163</v>
      </c>
      <c r="F96" s="6">
        <f>D96-E96</f>
        <v>67313.109999999986</v>
      </c>
      <c r="G96" s="12">
        <f>D96/E96</f>
        <v>1.9593818679360915</v>
      </c>
      <c r="H96" s="4">
        <v>10443</v>
      </c>
      <c r="I96" s="11">
        <v>7735.97</v>
      </c>
      <c r="J96" s="11">
        <v>0</v>
      </c>
      <c r="L96" s="10">
        <v>5</v>
      </c>
      <c r="M96" s="10"/>
      <c r="N96" s="9">
        <v>10853</v>
      </c>
    </row>
    <row r="97" spans="1:10" x14ac:dyDescent="0.2">
      <c r="B97" s="7"/>
      <c r="C97" s="7"/>
      <c r="D97" s="6"/>
      <c r="E97" s="6"/>
      <c r="F97" s="6"/>
      <c r="G97" s="5"/>
      <c r="H97" s="5"/>
      <c r="I97" s="5"/>
      <c r="J97" s="4"/>
    </row>
    <row r="98" spans="1:10" x14ac:dyDescent="0.2">
      <c r="B98" s="7"/>
      <c r="C98" s="7"/>
      <c r="D98" s="6"/>
      <c r="E98" s="6"/>
      <c r="F98" s="6"/>
      <c r="G98" s="5"/>
      <c r="H98" s="5"/>
      <c r="I98" s="5"/>
      <c r="J98" s="4"/>
    </row>
    <row r="99" spans="1:10" x14ac:dyDescent="0.2">
      <c r="B99" s="7"/>
      <c r="C99" s="7"/>
      <c r="D99" s="6"/>
      <c r="E99" s="6"/>
      <c r="F99" s="6"/>
      <c r="G99" s="5"/>
      <c r="H99" s="5"/>
      <c r="I99" s="5"/>
      <c r="J99" s="4"/>
    </row>
    <row r="100" spans="1:10" x14ac:dyDescent="0.2">
      <c r="B100" s="7"/>
      <c r="C100" s="7"/>
      <c r="D100" s="6"/>
      <c r="E100" s="6"/>
      <c r="F100" s="6"/>
      <c r="G100" s="5"/>
      <c r="H100" s="5"/>
      <c r="I100" s="5"/>
      <c r="J100" s="4"/>
    </row>
    <row r="101" spans="1:10" x14ac:dyDescent="0.2">
      <c r="A101" t="s">
        <v>4</v>
      </c>
      <c r="B101" s="7"/>
      <c r="C101" s="7"/>
      <c r="D101" s="6"/>
      <c r="E101" s="6"/>
      <c r="F101" s="6"/>
      <c r="G101" s="5"/>
      <c r="H101" s="5"/>
      <c r="I101" s="5"/>
      <c r="J101" s="4"/>
    </row>
    <row r="102" spans="1:10" x14ac:dyDescent="0.2">
      <c r="A102" t="s">
        <v>3</v>
      </c>
      <c r="B102" s="7"/>
      <c r="C102" s="7"/>
      <c r="D102" s="6"/>
      <c r="E102" s="6"/>
      <c r="F102" s="6"/>
      <c r="G102" s="5"/>
      <c r="H102" s="5"/>
      <c r="I102" s="5"/>
      <c r="J102" s="4"/>
    </row>
    <row r="103" spans="1:10" x14ac:dyDescent="0.2">
      <c r="B103" s="7"/>
      <c r="C103" s="7"/>
      <c r="D103" s="6"/>
      <c r="E103" s="6"/>
      <c r="F103" s="6"/>
      <c r="G103" s="5"/>
      <c r="H103" s="5"/>
      <c r="I103" s="5"/>
      <c r="J103" s="4"/>
    </row>
    <row r="104" spans="1:10" x14ac:dyDescent="0.2">
      <c r="A104" s="8" t="s">
        <v>2</v>
      </c>
      <c r="B104" s="7"/>
      <c r="C104" s="7"/>
      <c r="D104" s="6"/>
      <c r="E104" s="6"/>
      <c r="F104" s="6"/>
      <c r="G104" s="5"/>
      <c r="H104" s="5"/>
      <c r="I104" s="5"/>
      <c r="J104" s="4"/>
    </row>
    <row r="105" spans="1:10" x14ac:dyDescent="0.2">
      <c r="A105" s="8" t="s">
        <v>1</v>
      </c>
      <c r="B105" s="7"/>
      <c r="C105" s="7"/>
      <c r="D105" s="6"/>
      <c r="E105" s="6"/>
      <c r="F105" s="6"/>
      <c r="G105" s="5"/>
      <c r="H105" s="5"/>
      <c r="I105" s="5"/>
      <c r="J105" s="4"/>
    </row>
    <row r="106" spans="1:10" x14ac:dyDescent="0.2">
      <c r="A106" s="8"/>
      <c r="B106" s="7"/>
      <c r="C106" s="7"/>
      <c r="D106" s="6"/>
      <c r="E106" s="6"/>
      <c r="F106" s="6"/>
      <c r="G106" s="5"/>
      <c r="H106" s="5"/>
      <c r="I106" s="5"/>
      <c r="J106" s="4"/>
    </row>
    <row r="107" spans="1:10" x14ac:dyDescent="0.2">
      <c r="A107" s="8" t="s">
        <v>0</v>
      </c>
      <c r="B107" s="7"/>
      <c r="C107" s="7"/>
      <c r="D107" s="6"/>
      <c r="E107" s="6"/>
      <c r="F107" s="6"/>
      <c r="G107" s="5"/>
      <c r="H107" s="5"/>
      <c r="I107" s="5"/>
      <c r="J107" s="4"/>
    </row>
  </sheetData>
  <mergeCells count="1">
    <mergeCell ref="L4:M4"/>
  </mergeCells>
  <printOptions gridLines="1"/>
  <pageMargins left="0.75" right="0.75" top="1" bottom="1" header="0.5" footer="0.5"/>
  <pageSetup scale="9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</vt:lpstr>
    </vt:vector>
  </TitlesOfParts>
  <Company>PERA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Argueta</dc:creator>
  <cp:lastModifiedBy>Luis Argueta</cp:lastModifiedBy>
  <dcterms:created xsi:type="dcterms:W3CDTF">2016-12-08T15:29:30Z</dcterms:created>
  <dcterms:modified xsi:type="dcterms:W3CDTF">2016-12-08T15:29:47Z</dcterms:modified>
</cp:coreProperties>
</file>